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mberuutsetsen\Desktop\Finals_08.13\"/>
    </mc:Choice>
  </mc:AlternateContent>
  <xr:revisionPtr revIDLastSave="0" documentId="8_{BBCE2708-1BA9-4545-8501-C048288A093D}" xr6:coauthVersionLast="43" xr6:coauthVersionMax="43" xr10:uidLastSave="{00000000-0000-0000-0000-000000000000}"/>
  <bookViews>
    <workbookView xWindow="-120" yWindow="-120" windowWidth="21840" windowHeight="13140" activeTab="8" xr2:uid="{81EFE088-A7BC-47A4-BA3B-037E3DCBB19D}"/>
  </bookViews>
  <sheets>
    <sheet name="малчдын тоо" sheetId="9" r:id="rId1"/>
    <sheet name="малын тоо" sheetId="1" r:id="rId2"/>
    <sheet name="адууны тоо" sheetId="2" r:id="rId3"/>
    <sheet name="үхрийн тоо" sheetId="3" r:id="rId4"/>
    <sheet name="тэмээний тоо" sheetId="4" r:id="rId5"/>
    <sheet name="хонины тоо" sheetId="5" r:id="rId6"/>
    <sheet name="ямааны тоо" sheetId="6" r:id="rId7"/>
    <sheet name="хадгаламж" sheetId="7" r:id="rId8"/>
    <sheet name="зээлийн үлдэгдэл" sheetId="8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8" l="1"/>
  <c r="L21" i="8" l="1"/>
  <c r="K21" i="8"/>
  <c r="J21" i="8"/>
  <c r="I21" i="8"/>
  <c r="H21" i="8"/>
  <c r="G21" i="8"/>
  <c r="F21" i="8"/>
  <c r="E21" i="8"/>
  <c r="D21" i="8"/>
  <c r="M19" i="8"/>
  <c r="M15" i="8"/>
  <c r="M9" i="8"/>
  <c r="M21" i="8" s="1"/>
  <c r="L21" i="7"/>
  <c r="K21" i="7"/>
  <c r="J21" i="7"/>
  <c r="I21" i="7"/>
  <c r="H21" i="7"/>
  <c r="G21" i="7"/>
  <c r="F21" i="7"/>
  <c r="E21" i="7"/>
  <c r="D21" i="7"/>
  <c r="C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21" i="7" l="1"/>
</calcChain>
</file>

<file path=xl/sharedStrings.xml><?xml version="1.0" encoding="utf-8"?>
<sst xmlns="http://schemas.openxmlformats.org/spreadsheetml/2006/main" count="182" uniqueCount="49">
  <si>
    <t>Сумын нэр</t>
  </si>
  <si>
    <t>Даланзадгад</t>
  </si>
  <si>
    <t>Баяндалай</t>
  </si>
  <si>
    <t>Баян-Овоо</t>
  </si>
  <si>
    <t>Булган</t>
  </si>
  <si>
    <t>Гурвантэс</t>
  </si>
  <si>
    <t>Мандал-Овоо</t>
  </si>
  <si>
    <t>Манлай</t>
  </si>
  <si>
    <t>Ноён</t>
  </si>
  <si>
    <t>Номгон</t>
  </si>
  <si>
    <t>Сэврэй</t>
  </si>
  <si>
    <t>Ханбогд</t>
  </si>
  <si>
    <t>Ханхонгор</t>
  </si>
  <si>
    <t>Хүрмэн</t>
  </si>
  <si>
    <t>Цогт-Овоо</t>
  </si>
  <si>
    <t>Цогтцэций</t>
  </si>
  <si>
    <t>НИЙТ</t>
  </si>
  <si>
    <t>1 684.9</t>
  </si>
  <si>
    <t>1 755.2</t>
  </si>
  <si>
    <t>1 010.3</t>
  </si>
  <si>
    <t>1 223.5</t>
  </si>
  <si>
    <t>1 419.3</t>
  </si>
  <si>
    <t>1 653.3</t>
  </si>
  <si>
    <t>1 849.0</t>
  </si>
  <si>
    <t>2 055.8</t>
  </si>
  <si>
    <t>2 314.0</t>
  </si>
  <si>
    <t>2 654.4</t>
  </si>
  <si>
    <t>2 598.4</t>
  </si>
  <si>
    <t>Малын тоо, сумаар, 2008 - 2018 он, мянган толгой</t>
  </si>
  <si>
    <t>Адууны тоо, сумаар, 2008 - 2018 он, мянган толгой</t>
  </si>
  <si>
    <t>Үхрийн тоо, сумаар, 2008 - 2018 он, мянган толгой</t>
  </si>
  <si>
    <t>Тэмээний тоо, сумаар, 2008 - 2018 он, мянган толгой</t>
  </si>
  <si>
    <t>Хонины тоо, сумаар, 2008 - 2018 он, мянган толгой</t>
  </si>
  <si>
    <t>1 187.5</t>
  </si>
  <si>
    <t>1 227.1</t>
  </si>
  <si>
    <t>1 127.8</t>
  </si>
  <si>
    <t>1 256.3</t>
  </si>
  <si>
    <t>1 397.4</t>
  </si>
  <si>
    <t>1 555.1</t>
  </si>
  <si>
    <t>1 773.5</t>
  </si>
  <si>
    <t>1 691.3</t>
  </si>
  <si>
    <t>Ямааны тоо, сумаар, 2008 - 2018 он, мянган толгой</t>
  </si>
  <si>
    <t xml:space="preserve">Сумдын нэрс </t>
  </si>
  <si>
    <t xml:space="preserve">Нийт дүн </t>
  </si>
  <si>
    <t>Өмнөговь аймаг дахь банкуудын нэгжид байршиж буй мөнгөн хадгаламжийн хэмжээ, 2008-2018 он, сая төгрөг</t>
  </si>
  <si>
    <t>Өмнөговь аймаг дахь банкуудын нэгжийн зээлийн үлдэгдлийн хэмжээ, 2008-2018 он, сая төгрөг</t>
  </si>
  <si>
    <t>Тайлбар: 2010 оны зээлийн үлдэгдэлд татан буугдсан Зоос банкны салбарын чанаргүй зээл нэгтгэсэн болно.</t>
  </si>
  <si>
    <t>Баг, хороо</t>
  </si>
  <si>
    <t>Малчдын тоо, сумаар, 2008 - 2018 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</si>
</sst>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5" fillId="0" borderId="0" xfId="0" applyFont="1"/>
    <xf numFmtId="165" fontId="3" fillId="2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71E3A-CD5E-4666-9A9C-68034B0FF0F1}">
  <dimension ref="B3:M21"/>
  <sheetViews>
    <sheetView workbookViewId="0">
      <selection activeCell="R21" sqref="R21"/>
    </sheetView>
  </sheetViews>
  <sheetFormatPr defaultRowHeight="15" x14ac:dyDescent="0.2"/>
  <cols>
    <col min="1" max="1" width="9.140625" style="1"/>
    <col min="2" max="2" width="20.140625" style="1" customWidth="1"/>
    <col min="3" max="16384" width="9.140625" style="1"/>
  </cols>
  <sheetData>
    <row r="3" spans="2:13" ht="15.75" x14ac:dyDescent="0.25">
      <c r="B3" s="7" t="s">
        <v>48</v>
      </c>
    </row>
    <row r="5" spans="2:13" ht="31.5" customHeight="1" x14ac:dyDescent="0.2">
      <c r="B5" s="2" t="s">
        <v>47</v>
      </c>
      <c r="C5" s="4">
        <v>2008</v>
      </c>
      <c r="D5" s="2">
        <v>2009</v>
      </c>
      <c r="E5" s="2">
        <v>2010</v>
      </c>
      <c r="F5" s="2">
        <v>2011</v>
      </c>
      <c r="G5" s="2">
        <v>2012</v>
      </c>
      <c r="H5" s="2">
        <v>2013</v>
      </c>
      <c r="I5" s="2">
        <v>2014</v>
      </c>
      <c r="J5" s="2">
        <v>2015</v>
      </c>
      <c r="K5" s="2">
        <v>2016</v>
      </c>
      <c r="L5" s="2">
        <v>2017</v>
      </c>
      <c r="M5" s="4">
        <v>2018</v>
      </c>
    </row>
    <row r="6" spans="2:13" ht="21" customHeight="1" x14ac:dyDescent="0.2">
      <c r="B6" s="3" t="s">
        <v>1</v>
      </c>
      <c r="C6" s="9">
        <v>479</v>
      </c>
      <c r="D6" s="10">
        <v>509</v>
      </c>
      <c r="E6" s="10">
        <v>455</v>
      </c>
      <c r="F6" s="10">
        <v>343</v>
      </c>
      <c r="G6" s="10">
        <v>289</v>
      </c>
      <c r="H6" s="10">
        <v>341</v>
      </c>
      <c r="I6" s="10">
        <v>373</v>
      </c>
      <c r="J6" s="10">
        <v>369</v>
      </c>
      <c r="K6" s="10">
        <v>405</v>
      </c>
      <c r="L6" s="10">
        <v>419</v>
      </c>
      <c r="M6" s="9">
        <v>385</v>
      </c>
    </row>
    <row r="7" spans="2:13" ht="21" customHeight="1" x14ac:dyDescent="0.2">
      <c r="B7" s="3" t="s">
        <v>2</v>
      </c>
      <c r="C7" s="9">
        <v>894</v>
      </c>
      <c r="D7" s="10">
        <v>847</v>
      </c>
      <c r="E7" s="10">
        <v>756</v>
      </c>
      <c r="F7" s="10">
        <v>746</v>
      </c>
      <c r="G7" s="10">
        <v>710</v>
      </c>
      <c r="H7" s="10">
        <v>723</v>
      </c>
      <c r="I7" s="10">
        <v>757</v>
      </c>
      <c r="J7" s="10">
        <v>739</v>
      </c>
      <c r="K7" s="10">
        <v>732</v>
      </c>
      <c r="L7" s="10">
        <v>708</v>
      </c>
      <c r="M7" s="9">
        <v>708</v>
      </c>
    </row>
    <row r="8" spans="2:13" ht="21" customHeight="1" x14ac:dyDescent="0.2">
      <c r="B8" s="3" t="s">
        <v>3</v>
      </c>
      <c r="C8" s="9">
        <v>587</v>
      </c>
      <c r="D8" s="10">
        <v>546</v>
      </c>
      <c r="E8" s="10">
        <v>516</v>
      </c>
      <c r="F8" s="10">
        <v>491</v>
      </c>
      <c r="G8" s="10">
        <v>494</v>
      </c>
      <c r="H8" s="10">
        <v>511</v>
      </c>
      <c r="I8" s="10">
        <v>513</v>
      </c>
      <c r="J8" s="10">
        <v>534</v>
      </c>
      <c r="K8" s="10">
        <v>547</v>
      </c>
      <c r="L8" s="10">
        <v>535</v>
      </c>
      <c r="M8" s="9">
        <v>540</v>
      </c>
    </row>
    <row r="9" spans="2:13" ht="21" customHeight="1" x14ac:dyDescent="0.2">
      <c r="B9" s="3" t="s">
        <v>4</v>
      </c>
      <c r="C9" s="9">
        <v>779</v>
      </c>
      <c r="D9" s="10">
        <v>815</v>
      </c>
      <c r="E9" s="10">
        <v>675</v>
      </c>
      <c r="F9" s="10">
        <v>624</v>
      </c>
      <c r="G9" s="10">
        <v>615</v>
      </c>
      <c r="H9" s="10">
        <v>639</v>
      </c>
      <c r="I9" s="10">
        <v>614</v>
      </c>
      <c r="J9" s="10">
        <v>638</v>
      </c>
      <c r="K9" s="10">
        <v>654</v>
      </c>
      <c r="L9" s="10">
        <v>584</v>
      </c>
      <c r="M9" s="9">
        <v>568</v>
      </c>
    </row>
    <row r="10" spans="2:13" ht="21" customHeight="1" x14ac:dyDescent="0.2">
      <c r="B10" s="3" t="s">
        <v>5</v>
      </c>
      <c r="C10" s="9">
        <v>1170</v>
      </c>
      <c r="D10" s="10">
        <v>1108</v>
      </c>
      <c r="E10" s="10">
        <v>1023</v>
      </c>
      <c r="F10" s="10">
        <v>996</v>
      </c>
      <c r="G10" s="10">
        <v>974</v>
      </c>
      <c r="H10" s="10">
        <v>979</v>
      </c>
      <c r="I10" s="10">
        <v>986</v>
      </c>
      <c r="J10" s="10">
        <v>1006</v>
      </c>
      <c r="K10" s="10">
        <v>1042</v>
      </c>
      <c r="L10" s="10">
        <v>1039</v>
      </c>
      <c r="M10" s="9">
        <v>1037</v>
      </c>
    </row>
    <row r="11" spans="2:13" ht="21" customHeight="1" x14ac:dyDescent="0.2">
      <c r="B11" s="3" t="s">
        <v>6</v>
      </c>
      <c r="C11" s="9">
        <v>714</v>
      </c>
      <c r="D11" s="10">
        <v>685</v>
      </c>
      <c r="E11" s="10">
        <v>599</v>
      </c>
      <c r="F11" s="10">
        <v>556</v>
      </c>
      <c r="G11" s="10">
        <v>566</v>
      </c>
      <c r="H11" s="10">
        <v>536</v>
      </c>
      <c r="I11" s="10">
        <v>540</v>
      </c>
      <c r="J11" s="10">
        <v>525</v>
      </c>
      <c r="K11" s="10">
        <v>560</v>
      </c>
      <c r="L11" s="10">
        <v>556</v>
      </c>
      <c r="M11" s="9">
        <v>560</v>
      </c>
    </row>
    <row r="12" spans="2:13" ht="21" customHeight="1" x14ac:dyDescent="0.2">
      <c r="B12" s="3" t="s">
        <v>7</v>
      </c>
      <c r="C12" s="9">
        <v>993</v>
      </c>
      <c r="D12" s="10">
        <v>954</v>
      </c>
      <c r="E12" s="10">
        <v>860</v>
      </c>
      <c r="F12" s="10">
        <v>784</v>
      </c>
      <c r="G12" s="10">
        <v>828</v>
      </c>
      <c r="H12" s="10">
        <v>808</v>
      </c>
      <c r="I12" s="10">
        <v>846</v>
      </c>
      <c r="J12" s="10">
        <v>815</v>
      </c>
      <c r="K12" s="10">
        <v>802</v>
      </c>
      <c r="L12" s="10">
        <v>814</v>
      </c>
      <c r="M12" s="9">
        <v>779</v>
      </c>
    </row>
    <row r="13" spans="2:13" ht="21" customHeight="1" x14ac:dyDescent="0.2">
      <c r="B13" s="3" t="s">
        <v>8</v>
      </c>
      <c r="C13" s="9">
        <v>528</v>
      </c>
      <c r="D13" s="10">
        <v>482</v>
      </c>
      <c r="E13" s="10">
        <v>472</v>
      </c>
      <c r="F13" s="10">
        <v>441</v>
      </c>
      <c r="G13" s="10">
        <v>412</v>
      </c>
      <c r="H13" s="10">
        <v>399</v>
      </c>
      <c r="I13" s="10">
        <v>408</v>
      </c>
      <c r="J13" s="10">
        <v>387</v>
      </c>
      <c r="K13" s="10">
        <v>428</v>
      </c>
      <c r="L13" s="10">
        <v>413</v>
      </c>
      <c r="M13" s="9">
        <v>432</v>
      </c>
    </row>
    <row r="14" spans="2:13" ht="21" customHeight="1" x14ac:dyDescent="0.2">
      <c r="B14" s="3" t="s">
        <v>9</v>
      </c>
      <c r="C14" s="9">
        <v>1138</v>
      </c>
      <c r="D14" s="10">
        <v>1161</v>
      </c>
      <c r="E14" s="10">
        <v>949</v>
      </c>
      <c r="F14" s="10">
        <v>916</v>
      </c>
      <c r="G14" s="10">
        <v>901</v>
      </c>
      <c r="H14" s="10">
        <v>880</v>
      </c>
      <c r="I14" s="10">
        <v>915</v>
      </c>
      <c r="J14" s="10">
        <v>946</v>
      </c>
      <c r="K14" s="10">
        <v>953</v>
      </c>
      <c r="L14" s="10">
        <v>937</v>
      </c>
      <c r="M14" s="9">
        <v>941</v>
      </c>
    </row>
    <row r="15" spans="2:13" ht="21" customHeight="1" x14ac:dyDescent="0.2">
      <c r="B15" s="3" t="s">
        <v>10</v>
      </c>
      <c r="C15" s="9">
        <v>817</v>
      </c>
      <c r="D15" s="10">
        <v>785</v>
      </c>
      <c r="E15" s="10">
        <v>691</v>
      </c>
      <c r="F15" s="10">
        <v>657</v>
      </c>
      <c r="G15" s="10">
        <v>630</v>
      </c>
      <c r="H15" s="10">
        <v>616</v>
      </c>
      <c r="I15" s="10">
        <v>636</v>
      </c>
      <c r="J15" s="10">
        <v>665</v>
      </c>
      <c r="K15" s="10">
        <v>655</v>
      </c>
      <c r="L15" s="10">
        <v>643</v>
      </c>
      <c r="M15" s="9">
        <v>636</v>
      </c>
    </row>
    <row r="16" spans="2:13" ht="21" customHeight="1" x14ac:dyDescent="0.2">
      <c r="B16" s="3" t="s">
        <v>11</v>
      </c>
      <c r="C16" s="9">
        <v>918</v>
      </c>
      <c r="D16" s="10">
        <v>865</v>
      </c>
      <c r="E16" s="10">
        <v>882</v>
      </c>
      <c r="F16" s="10">
        <v>875</v>
      </c>
      <c r="G16" s="10">
        <v>701</v>
      </c>
      <c r="H16" s="10">
        <v>658</v>
      </c>
      <c r="I16" s="10">
        <v>671</v>
      </c>
      <c r="J16" s="10">
        <v>666</v>
      </c>
      <c r="K16" s="10">
        <v>690</v>
      </c>
      <c r="L16" s="10">
        <v>619</v>
      </c>
      <c r="M16" s="9">
        <v>622</v>
      </c>
    </row>
    <row r="17" spans="2:13" ht="21" customHeight="1" x14ac:dyDescent="0.2">
      <c r="B17" s="3" t="s">
        <v>12</v>
      </c>
      <c r="C17" s="9">
        <v>966</v>
      </c>
      <c r="D17" s="10">
        <v>931</v>
      </c>
      <c r="E17" s="10">
        <v>754</v>
      </c>
      <c r="F17" s="10">
        <v>728</v>
      </c>
      <c r="G17" s="10">
        <v>665</v>
      </c>
      <c r="H17" s="10">
        <v>703</v>
      </c>
      <c r="I17" s="10">
        <v>769</v>
      </c>
      <c r="J17" s="10">
        <v>783</v>
      </c>
      <c r="K17" s="10">
        <v>803</v>
      </c>
      <c r="L17" s="10">
        <v>767</v>
      </c>
      <c r="M17" s="9">
        <v>803</v>
      </c>
    </row>
    <row r="18" spans="2:13" ht="21" customHeight="1" x14ac:dyDescent="0.2">
      <c r="B18" s="3" t="s">
        <v>13</v>
      </c>
      <c r="C18" s="9">
        <v>704</v>
      </c>
      <c r="D18" s="10">
        <v>719</v>
      </c>
      <c r="E18" s="10">
        <v>662</v>
      </c>
      <c r="F18" s="10">
        <v>642</v>
      </c>
      <c r="G18" s="10">
        <v>620</v>
      </c>
      <c r="H18" s="10">
        <v>615</v>
      </c>
      <c r="I18" s="10">
        <v>601</v>
      </c>
      <c r="J18" s="10">
        <v>593</v>
      </c>
      <c r="K18" s="10">
        <v>611</v>
      </c>
      <c r="L18" s="10">
        <v>622</v>
      </c>
      <c r="M18" s="9">
        <v>602</v>
      </c>
    </row>
    <row r="19" spans="2:13" ht="21" customHeight="1" x14ac:dyDescent="0.2">
      <c r="B19" s="3" t="s">
        <v>14</v>
      </c>
      <c r="C19" s="9">
        <v>576</v>
      </c>
      <c r="D19" s="10">
        <v>562</v>
      </c>
      <c r="E19" s="10">
        <v>433</v>
      </c>
      <c r="F19" s="10">
        <v>435</v>
      </c>
      <c r="G19" s="10">
        <v>424</v>
      </c>
      <c r="H19" s="10">
        <v>419</v>
      </c>
      <c r="I19" s="10">
        <v>426</v>
      </c>
      <c r="J19" s="10">
        <v>464</v>
      </c>
      <c r="K19" s="10">
        <v>509</v>
      </c>
      <c r="L19" s="10">
        <v>528</v>
      </c>
      <c r="M19" s="9">
        <v>498</v>
      </c>
    </row>
    <row r="20" spans="2:13" ht="21" customHeight="1" x14ac:dyDescent="0.2">
      <c r="B20" s="3" t="s">
        <v>15</v>
      </c>
      <c r="C20" s="9">
        <v>663</v>
      </c>
      <c r="D20" s="10">
        <v>643</v>
      </c>
      <c r="E20" s="10">
        <v>531</v>
      </c>
      <c r="F20" s="10">
        <v>517</v>
      </c>
      <c r="G20" s="10">
        <v>450</v>
      </c>
      <c r="H20" s="10">
        <v>399</v>
      </c>
      <c r="I20" s="10">
        <v>394</v>
      </c>
      <c r="J20" s="10">
        <v>458</v>
      </c>
      <c r="K20" s="10">
        <v>455</v>
      </c>
      <c r="L20" s="10">
        <v>451</v>
      </c>
      <c r="M20" s="9">
        <v>482</v>
      </c>
    </row>
    <row r="21" spans="2:13" ht="21" customHeight="1" x14ac:dyDescent="0.2">
      <c r="B21" s="3" t="s">
        <v>16</v>
      </c>
      <c r="C21" s="9">
        <v>11926</v>
      </c>
      <c r="D21" s="10">
        <v>11612</v>
      </c>
      <c r="E21" s="10">
        <v>10258</v>
      </c>
      <c r="F21" s="10">
        <v>9751</v>
      </c>
      <c r="G21" s="10">
        <v>9279</v>
      </c>
      <c r="H21" s="10">
        <v>9226</v>
      </c>
      <c r="I21" s="10">
        <v>9449</v>
      </c>
      <c r="J21" s="10">
        <v>9588</v>
      </c>
      <c r="K21" s="10">
        <v>9846</v>
      </c>
      <c r="L21" s="10">
        <v>9635</v>
      </c>
      <c r="M21" s="9">
        <v>9593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27F8-4CE1-4E4C-AF8F-978F370BD3E6}">
  <dimension ref="B3:M21"/>
  <sheetViews>
    <sheetView workbookViewId="0">
      <selection activeCell="B21" sqref="B21"/>
    </sheetView>
  </sheetViews>
  <sheetFormatPr defaultRowHeight="15" x14ac:dyDescent="0.2"/>
  <cols>
    <col min="1" max="1" width="9.140625" style="1"/>
    <col min="2" max="2" width="20.140625" style="1" customWidth="1"/>
    <col min="3" max="16384" width="9.140625" style="1"/>
  </cols>
  <sheetData>
    <row r="3" spans="2:13" ht="15.75" x14ac:dyDescent="0.25">
      <c r="B3" s="7" t="s">
        <v>28</v>
      </c>
    </row>
    <row r="5" spans="2:13" ht="31.5" customHeight="1" x14ac:dyDescent="0.2">
      <c r="B5" s="2" t="s">
        <v>0</v>
      </c>
      <c r="C5" s="4">
        <v>2008</v>
      </c>
      <c r="D5" s="2">
        <v>2009</v>
      </c>
      <c r="E5" s="2">
        <v>2010</v>
      </c>
      <c r="F5" s="2">
        <v>2011</v>
      </c>
      <c r="G5" s="2">
        <v>2012</v>
      </c>
      <c r="H5" s="2">
        <v>2013</v>
      </c>
      <c r="I5" s="2">
        <v>2014</v>
      </c>
      <c r="J5" s="2">
        <v>2015</v>
      </c>
      <c r="K5" s="2">
        <v>2016</v>
      </c>
      <c r="L5" s="2">
        <v>2017</v>
      </c>
      <c r="M5" s="4">
        <v>2018</v>
      </c>
    </row>
    <row r="6" spans="2:13" ht="21" customHeight="1" x14ac:dyDescent="0.2">
      <c r="B6" s="3" t="s">
        <v>1</v>
      </c>
      <c r="C6" s="5">
        <v>73.900000000000006</v>
      </c>
      <c r="D6" s="6">
        <v>80.400000000000006</v>
      </c>
      <c r="E6" s="6">
        <v>34.700000000000003</v>
      </c>
      <c r="F6" s="6">
        <v>37.6</v>
      </c>
      <c r="G6" s="6">
        <v>48.5</v>
      </c>
      <c r="H6" s="6">
        <v>62.3</v>
      </c>
      <c r="I6" s="6">
        <v>75.900000000000006</v>
      </c>
      <c r="J6" s="6">
        <v>78.8</v>
      </c>
      <c r="K6" s="6">
        <v>94.9</v>
      </c>
      <c r="L6" s="6">
        <v>111.7</v>
      </c>
      <c r="M6" s="5">
        <v>108.9</v>
      </c>
    </row>
    <row r="7" spans="2:13" ht="21" customHeight="1" x14ac:dyDescent="0.2">
      <c r="B7" s="3" t="s">
        <v>2</v>
      </c>
      <c r="C7" s="5">
        <v>132.9</v>
      </c>
      <c r="D7" s="6">
        <v>139</v>
      </c>
      <c r="E7" s="6">
        <v>92.7</v>
      </c>
      <c r="F7" s="6">
        <v>108.1</v>
      </c>
      <c r="G7" s="6">
        <v>124.4</v>
      </c>
      <c r="H7" s="6">
        <v>138.19999999999999</v>
      </c>
      <c r="I7" s="6">
        <v>153.6</v>
      </c>
      <c r="J7" s="6">
        <v>168.8</v>
      </c>
      <c r="K7" s="6">
        <v>180.3</v>
      </c>
      <c r="L7" s="6">
        <v>190.4</v>
      </c>
      <c r="M7" s="5">
        <v>175.8</v>
      </c>
    </row>
    <row r="8" spans="2:13" ht="21" customHeight="1" x14ac:dyDescent="0.2">
      <c r="B8" s="3" t="s">
        <v>3</v>
      </c>
      <c r="C8" s="5">
        <v>93.9</v>
      </c>
      <c r="D8" s="6">
        <v>91.6</v>
      </c>
      <c r="E8" s="6">
        <v>46.6</v>
      </c>
      <c r="F8" s="6">
        <v>62.9</v>
      </c>
      <c r="G8" s="6">
        <v>75.400000000000006</v>
      </c>
      <c r="H8" s="6">
        <v>89.6</v>
      </c>
      <c r="I8" s="6">
        <v>96.5</v>
      </c>
      <c r="J8" s="6">
        <v>107.8</v>
      </c>
      <c r="K8" s="6">
        <v>124.2</v>
      </c>
      <c r="L8" s="6">
        <v>147.6</v>
      </c>
      <c r="M8" s="5">
        <v>142.19999999999999</v>
      </c>
    </row>
    <row r="9" spans="2:13" ht="21" customHeight="1" x14ac:dyDescent="0.2">
      <c r="B9" s="3" t="s">
        <v>4</v>
      </c>
      <c r="C9" s="5">
        <v>121.4</v>
      </c>
      <c r="D9" s="6">
        <v>133.6</v>
      </c>
      <c r="E9" s="6">
        <v>55.5</v>
      </c>
      <c r="F9" s="6">
        <v>72.400000000000006</v>
      </c>
      <c r="G9" s="6">
        <v>87.5</v>
      </c>
      <c r="H9" s="6">
        <v>110.5</v>
      </c>
      <c r="I9" s="6">
        <v>131.5</v>
      </c>
      <c r="J9" s="6">
        <v>142.69999999999999</v>
      </c>
      <c r="K9" s="6">
        <v>165.8</v>
      </c>
      <c r="L9" s="6">
        <v>194.5</v>
      </c>
      <c r="M9" s="5">
        <v>205.3</v>
      </c>
    </row>
    <row r="10" spans="2:13" ht="21" customHeight="1" x14ac:dyDescent="0.2">
      <c r="B10" s="3" t="s">
        <v>5</v>
      </c>
      <c r="C10" s="5">
        <v>138.4</v>
      </c>
      <c r="D10" s="6">
        <v>142.9</v>
      </c>
      <c r="E10" s="6">
        <v>101.2</v>
      </c>
      <c r="F10" s="6">
        <v>109.7</v>
      </c>
      <c r="G10" s="6">
        <v>126.3</v>
      </c>
      <c r="H10" s="6">
        <v>143.6</v>
      </c>
      <c r="I10" s="6">
        <v>140.9</v>
      </c>
      <c r="J10" s="6">
        <v>166.2</v>
      </c>
      <c r="K10" s="6">
        <v>181.6</v>
      </c>
      <c r="L10" s="6">
        <v>205.1</v>
      </c>
      <c r="M10" s="5">
        <v>187.5</v>
      </c>
    </row>
    <row r="11" spans="2:13" ht="21" customHeight="1" x14ac:dyDescent="0.2">
      <c r="B11" s="3" t="s">
        <v>6</v>
      </c>
      <c r="C11" s="5">
        <v>117</v>
      </c>
      <c r="D11" s="6">
        <v>117.2</v>
      </c>
      <c r="E11" s="6">
        <v>47.7</v>
      </c>
      <c r="F11" s="6">
        <v>60.8</v>
      </c>
      <c r="G11" s="6">
        <v>74.099999999999994</v>
      </c>
      <c r="H11" s="6">
        <v>93</v>
      </c>
      <c r="I11" s="6">
        <v>116.6</v>
      </c>
      <c r="J11" s="6">
        <v>135.1</v>
      </c>
      <c r="K11" s="6">
        <v>157.69999999999999</v>
      </c>
      <c r="L11" s="6">
        <v>185.2</v>
      </c>
      <c r="M11" s="5">
        <v>209.9</v>
      </c>
    </row>
    <row r="12" spans="2:13" ht="21" customHeight="1" x14ac:dyDescent="0.2">
      <c r="B12" s="3" t="s">
        <v>7</v>
      </c>
      <c r="C12" s="5">
        <v>108.4</v>
      </c>
      <c r="D12" s="6">
        <v>118.9</v>
      </c>
      <c r="E12" s="6">
        <v>72.2</v>
      </c>
      <c r="F12" s="6">
        <v>88.3</v>
      </c>
      <c r="G12" s="6">
        <v>102.6</v>
      </c>
      <c r="H12" s="6">
        <v>117.8</v>
      </c>
      <c r="I12" s="6">
        <v>128.80000000000001</v>
      </c>
      <c r="J12" s="6">
        <v>133.80000000000001</v>
      </c>
      <c r="K12" s="6">
        <v>160.6</v>
      </c>
      <c r="L12" s="6">
        <v>188.8</v>
      </c>
      <c r="M12" s="5">
        <v>205.4</v>
      </c>
    </row>
    <row r="13" spans="2:13" ht="21" customHeight="1" x14ac:dyDescent="0.2">
      <c r="B13" s="3" t="s">
        <v>8</v>
      </c>
      <c r="C13" s="5">
        <v>82.2</v>
      </c>
      <c r="D13" s="6">
        <v>87.7</v>
      </c>
      <c r="E13" s="6">
        <v>69.900000000000006</v>
      </c>
      <c r="F13" s="6">
        <v>75.599999999999994</v>
      </c>
      <c r="G13" s="6">
        <v>81.599999999999994</v>
      </c>
      <c r="H13" s="6">
        <v>92.9</v>
      </c>
      <c r="I13" s="6">
        <v>105.2</v>
      </c>
      <c r="J13" s="6">
        <v>116.7</v>
      </c>
      <c r="K13" s="6">
        <v>119.6</v>
      </c>
      <c r="L13" s="6">
        <v>126.7</v>
      </c>
      <c r="M13" s="5">
        <v>108.3</v>
      </c>
    </row>
    <row r="14" spans="2:13" ht="21" customHeight="1" x14ac:dyDescent="0.2">
      <c r="B14" s="3" t="s">
        <v>9</v>
      </c>
      <c r="C14" s="5">
        <v>186.9</v>
      </c>
      <c r="D14" s="6">
        <v>198</v>
      </c>
      <c r="E14" s="6">
        <v>116.9</v>
      </c>
      <c r="F14" s="6">
        <v>150</v>
      </c>
      <c r="G14" s="6">
        <v>172.5</v>
      </c>
      <c r="H14" s="6">
        <v>197.2</v>
      </c>
      <c r="I14" s="6">
        <v>217</v>
      </c>
      <c r="J14" s="6">
        <v>244.8</v>
      </c>
      <c r="K14" s="6">
        <v>262.3</v>
      </c>
      <c r="L14" s="6">
        <v>289.89999999999998</v>
      </c>
      <c r="M14" s="5">
        <v>262.3</v>
      </c>
    </row>
    <row r="15" spans="2:13" ht="21" customHeight="1" x14ac:dyDescent="0.2">
      <c r="B15" s="3" t="s">
        <v>10</v>
      </c>
      <c r="C15" s="5">
        <v>118.8</v>
      </c>
      <c r="D15" s="6">
        <v>125.9</v>
      </c>
      <c r="E15" s="6">
        <v>88.8</v>
      </c>
      <c r="F15" s="6">
        <v>97.6</v>
      </c>
      <c r="G15" s="6">
        <v>104.7</v>
      </c>
      <c r="H15" s="6">
        <v>119.9</v>
      </c>
      <c r="I15" s="6">
        <v>130.4</v>
      </c>
      <c r="J15" s="6">
        <v>147.5</v>
      </c>
      <c r="K15" s="6">
        <v>156.30000000000001</v>
      </c>
      <c r="L15" s="6">
        <v>177.2</v>
      </c>
      <c r="M15" s="5">
        <v>172.7</v>
      </c>
    </row>
    <row r="16" spans="2:13" ht="21" customHeight="1" x14ac:dyDescent="0.2">
      <c r="B16" s="3" t="s">
        <v>11</v>
      </c>
      <c r="C16" s="5">
        <v>102.5</v>
      </c>
      <c r="D16" s="6">
        <v>116.3</v>
      </c>
      <c r="E16" s="6">
        <v>96.1</v>
      </c>
      <c r="F16" s="6">
        <v>112.1</v>
      </c>
      <c r="G16" s="6">
        <v>123.3</v>
      </c>
      <c r="H16" s="6">
        <v>126</v>
      </c>
      <c r="I16" s="6">
        <v>126.5</v>
      </c>
      <c r="J16" s="6">
        <v>133</v>
      </c>
      <c r="K16" s="6">
        <v>151.4</v>
      </c>
      <c r="L16" s="6">
        <v>172.8</v>
      </c>
      <c r="M16" s="5">
        <v>165.5</v>
      </c>
    </row>
    <row r="17" spans="2:13" ht="21" customHeight="1" x14ac:dyDescent="0.2">
      <c r="B17" s="3" t="s">
        <v>12</v>
      </c>
      <c r="C17" s="5">
        <v>149.30000000000001</v>
      </c>
      <c r="D17" s="6">
        <v>146.9</v>
      </c>
      <c r="E17" s="6">
        <v>62.3</v>
      </c>
      <c r="F17" s="6">
        <v>84.7</v>
      </c>
      <c r="G17" s="6">
        <v>103.1</v>
      </c>
      <c r="H17" s="6">
        <v>128</v>
      </c>
      <c r="I17" s="6">
        <v>156.30000000000001</v>
      </c>
      <c r="J17" s="6">
        <v>174.3</v>
      </c>
      <c r="K17" s="6">
        <v>204.6</v>
      </c>
      <c r="L17" s="6">
        <v>242.4</v>
      </c>
      <c r="M17" s="5">
        <v>236.7</v>
      </c>
    </row>
    <row r="18" spans="2:13" ht="21" customHeight="1" x14ac:dyDescent="0.2">
      <c r="B18" s="3" t="s">
        <v>13</v>
      </c>
      <c r="C18" s="5">
        <v>89</v>
      </c>
      <c r="D18" s="6">
        <v>95.5</v>
      </c>
      <c r="E18" s="6">
        <v>61</v>
      </c>
      <c r="F18" s="6">
        <v>78.900000000000006</v>
      </c>
      <c r="G18" s="6">
        <v>91.3</v>
      </c>
      <c r="H18" s="6">
        <v>106.7</v>
      </c>
      <c r="I18" s="6">
        <v>121.2</v>
      </c>
      <c r="J18" s="6">
        <v>138</v>
      </c>
      <c r="K18" s="6">
        <v>145.9</v>
      </c>
      <c r="L18" s="6">
        <v>159.6</v>
      </c>
      <c r="M18" s="5">
        <v>142.80000000000001</v>
      </c>
    </row>
    <row r="19" spans="2:13" ht="21" customHeight="1" x14ac:dyDescent="0.2">
      <c r="B19" s="3" t="s">
        <v>14</v>
      </c>
      <c r="C19" s="5">
        <v>68.5</v>
      </c>
      <c r="D19" s="6">
        <v>72.900000000000006</v>
      </c>
      <c r="E19" s="6">
        <v>30.8</v>
      </c>
      <c r="F19" s="6">
        <v>40.299999999999997</v>
      </c>
      <c r="G19" s="6">
        <v>50.7</v>
      </c>
      <c r="H19" s="6">
        <v>61.9</v>
      </c>
      <c r="I19" s="6">
        <v>73.7</v>
      </c>
      <c r="J19" s="6">
        <v>85.8</v>
      </c>
      <c r="K19" s="6">
        <v>106</v>
      </c>
      <c r="L19" s="6">
        <v>131.9</v>
      </c>
      <c r="M19" s="5">
        <v>140.19999999999999</v>
      </c>
    </row>
    <row r="20" spans="2:13" ht="21" customHeight="1" x14ac:dyDescent="0.2">
      <c r="B20" s="3" t="s">
        <v>15</v>
      </c>
      <c r="C20" s="5">
        <v>102.1</v>
      </c>
      <c r="D20" s="6">
        <v>88.4</v>
      </c>
      <c r="E20" s="6">
        <v>34.1</v>
      </c>
      <c r="F20" s="6">
        <v>44.4</v>
      </c>
      <c r="G20" s="6">
        <v>53.3</v>
      </c>
      <c r="H20" s="6">
        <v>65.7</v>
      </c>
      <c r="I20" s="6">
        <v>75.2</v>
      </c>
      <c r="J20" s="6">
        <v>82.4</v>
      </c>
      <c r="K20" s="6">
        <v>102.7</v>
      </c>
      <c r="L20" s="6">
        <v>130.80000000000001</v>
      </c>
      <c r="M20" s="5">
        <v>135</v>
      </c>
    </row>
    <row r="21" spans="2:13" ht="21" customHeight="1" x14ac:dyDescent="0.2">
      <c r="B21" s="3" t="s">
        <v>16</v>
      </c>
      <c r="C21" s="5" t="s">
        <v>17</v>
      </c>
      <c r="D21" s="6" t="s">
        <v>18</v>
      </c>
      <c r="E21" s="6" t="s">
        <v>19</v>
      </c>
      <c r="F21" s="6" t="s">
        <v>20</v>
      </c>
      <c r="G21" s="6" t="s">
        <v>21</v>
      </c>
      <c r="H21" s="6" t="s">
        <v>22</v>
      </c>
      <c r="I21" s="6" t="s">
        <v>23</v>
      </c>
      <c r="J21" s="6" t="s">
        <v>24</v>
      </c>
      <c r="K21" s="6" t="s">
        <v>25</v>
      </c>
      <c r="L21" s="6" t="s">
        <v>26</v>
      </c>
      <c r="M21" s="5" t="s">
        <v>27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DE5BB-2CD4-4C05-A3B1-10160B4E896D}">
  <dimension ref="B3:M21"/>
  <sheetViews>
    <sheetView workbookViewId="0">
      <selection activeCell="B3" sqref="B3"/>
    </sheetView>
  </sheetViews>
  <sheetFormatPr defaultRowHeight="15" x14ac:dyDescent="0.2"/>
  <cols>
    <col min="1" max="1" width="9.140625" style="1"/>
    <col min="2" max="2" width="20.140625" style="1" customWidth="1"/>
    <col min="3" max="16384" width="9.140625" style="1"/>
  </cols>
  <sheetData>
    <row r="3" spans="2:13" ht="15.75" x14ac:dyDescent="0.25">
      <c r="B3" s="7" t="s">
        <v>29</v>
      </c>
    </row>
    <row r="5" spans="2:13" ht="31.5" customHeight="1" x14ac:dyDescent="0.2">
      <c r="B5" s="2" t="s">
        <v>0</v>
      </c>
      <c r="C5" s="4">
        <v>2008</v>
      </c>
      <c r="D5" s="2">
        <v>2009</v>
      </c>
      <c r="E5" s="2">
        <v>2010</v>
      </c>
      <c r="F5" s="2">
        <v>2011</v>
      </c>
      <c r="G5" s="2">
        <v>2012</v>
      </c>
      <c r="H5" s="2">
        <v>2013</v>
      </c>
      <c r="I5" s="2">
        <v>2014</v>
      </c>
      <c r="J5" s="2">
        <v>2015</v>
      </c>
      <c r="K5" s="2">
        <v>2016</v>
      </c>
      <c r="L5" s="2">
        <v>2017</v>
      </c>
      <c r="M5" s="4">
        <v>2018</v>
      </c>
    </row>
    <row r="6" spans="2:13" ht="21" customHeight="1" x14ac:dyDescent="0.2">
      <c r="B6" s="3" t="s">
        <v>1</v>
      </c>
      <c r="C6" s="5">
        <v>1.1000000000000001</v>
      </c>
      <c r="D6" s="6">
        <v>1.2</v>
      </c>
      <c r="E6" s="6">
        <v>0.6</v>
      </c>
      <c r="F6" s="6">
        <v>0.9</v>
      </c>
      <c r="G6" s="6">
        <v>1.1000000000000001</v>
      </c>
      <c r="H6" s="6">
        <v>1.5</v>
      </c>
      <c r="I6" s="6">
        <v>1.9</v>
      </c>
      <c r="J6" s="6">
        <v>2.4</v>
      </c>
      <c r="K6" s="6">
        <v>2.9</v>
      </c>
      <c r="L6" s="6">
        <v>3.2</v>
      </c>
      <c r="M6" s="5">
        <v>3.3</v>
      </c>
    </row>
    <row r="7" spans="2:13" ht="21" customHeight="1" x14ac:dyDescent="0.2">
      <c r="B7" s="3" t="s">
        <v>2</v>
      </c>
      <c r="C7" s="5">
        <v>4.2</v>
      </c>
      <c r="D7" s="6">
        <v>4.5999999999999996</v>
      </c>
      <c r="E7" s="6">
        <v>3.4</v>
      </c>
      <c r="F7" s="6">
        <v>3.8</v>
      </c>
      <c r="G7" s="6">
        <v>4.3</v>
      </c>
      <c r="H7" s="6">
        <v>4.8</v>
      </c>
      <c r="I7" s="6">
        <v>5.3</v>
      </c>
      <c r="J7" s="6">
        <v>5.6</v>
      </c>
      <c r="K7" s="6">
        <v>6.1</v>
      </c>
      <c r="L7" s="6">
        <v>6.9</v>
      </c>
      <c r="M7" s="5">
        <v>6.8</v>
      </c>
    </row>
    <row r="8" spans="2:13" ht="21" customHeight="1" x14ac:dyDescent="0.2">
      <c r="B8" s="3" t="s">
        <v>3</v>
      </c>
      <c r="C8" s="5">
        <v>3.8</v>
      </c>
      <c r="D8" s="6">
        <v>3.4</v>
      </c>
      <c r="E8" s="6">
        <v>2.5</v>
      </c>
      <c r="F8" s="6">
        <v>3</v>
      </c>
      <c r="G8" s="6">
        <v>3.6</v>
      </c>
      <c r="H8" s="6">
        <v>4.0999999999999996</v>
      </c>
      <c r="I8" s="6">
        <v>4.5999999999999996</v>
      </c>
      <c r="J8" s="6">
        <v>5.3</v>
      </c>
      <c r="K8" s="6">
        <v>6.2</v>
      </c>
      <c r="L8" s="6">
        <v>7.3</v>
      </c>
      <c r="M8" s="5">
        <v>6.6</v>
      </c>
    </row>
    <row r="9" spans="2:13" ht="21" customHeight="1" x14ac:dyDescent="0.2">
      <c r="B9" s="3" t="s">
        <v>4</v>
      </c>
      <c r="C9" s="5">
        <v>3.7</v>
      </c>
      <c r="D9" s="6">
        <v>4.2</v>
      </c>
      <c r="E9" s="6">
        <v>2.6</v>
      </c>
      <c r="F9" s="6">
        <v>2.9</v>
      </c>
      <c r="G9" s="6">
        <v>3.3</v>
      </c>
      <c r="H9" s="6">
        <v>3.8</v>
      </c>
      <c r="I9" s="6">
        <v>4.5</v>
      </c>
      <c r="J9" s="6">
        <v>4.9000000000000004</v>
      </c>
      <c r="K9" s="6">
        <v>5.8</v>
      </c>
      <c r="L9" s="6">
        <v>6.8</v>
      </c>
      <c r="M9" s="5">
        <v>7.4</v>
      </c>
    </row>
    <row r="10" spans="2:13" ht="21" customHeight="1" x14ac:dyDescent="0.2">
      <c r="B10" s="3" t="s">
        <v>5</v>
      </c>
      <c r="C10" s="5">
        <v>1.6</v>
      </c>
      <c r="D10" s="6">
        <v>1.7</v>
      </c>
      <c r="E10" s="6">
        <v>1.4</v>
      </c>
      <c r="F10" s="6">
        <v>1.6</v>
      </c>
      <c r="G10" s="6">
        <v>1.9</v>
      </c>
      <c r="H10" s="6">
        <v>2.2000000000000002</v>
      </c>
      <c r="I10" s="6">
        <v>2.2000000000000002</v>
      </c>
      <c r="J10" s="6">
        <v>2.6</v>
      </c>
      <c r="K10" s="6">
        <v>3.2</v>
      </c>
      <c r="L10" s="6">
        <v>3.9</v>
      </c>
      <c r="M10" s="5">
        <v>3.6</v>
      </c>
    </row>
    <row r="11" spans="2:13" ht="21" customHeight="1" x14ac:dyDescent="0.2">
      <c r="B11" s="3" t="s">
        <v>6</v>
      </c>
      <c r="C11" s="5">
        <v>5.2</v>
      </c>
      <c r="D11" s="6">
        <v>4.8</v>
      </c>
      <c r="E11" s="6">
        <v>2.1</v>
      </c>
      <c r="F11" s="6">
        <v>2.2999999999999998</v>
      </c>
      <c r="G11" s="6">
        <v>2.9</v>
      </c>
      <c r="H11" s="6">
        <v>3.6</v>
      </c>
      <c r="I11" s="6">
        <v>4.5</v>
      </c>
      <c r="J11" s="6">
        <v>5.0999999999999996</v>
      </c>
      <c r="K11" s="6">
        <v>5.8</v>
      </c>
      <c r="L11" s="6">
        <v>6.8</v>
      </c>
      <c r="M11" s="5">
        <v>7.2</v>
      </c>
    </row>
    <row r="12" spans="2:13" ht="21" customHeight="1" x14ac:dyDescent="0.2">
      <c r="B12" s="3" t="s">
        <v>7</v>
      </c>
      <c r="C12" s="5">
        <v>6.3</v>
      </c>
      <c r="D12" s="6">
        <v>6.4</v>
      </c>
      <c r="E12" s="6">
        <v>4.7</v>
      </c>
      <c r="F12" s="6">
        <v>5.4</v>
      </c>
      <c r="G12" s="6">
        <v>6.2</v>
      </c>
      <c r="H12" s="6">
        <v>7.2</v>
      </c>
      <c r="I12" s="6">
        <v>8.1999999999999993</v>
      </c>
      <c r="J12" s="6">
        <v>8.9</v>
      </c>
      <c r="K12" s="6">
        <v>10.3</v>
      </c>
      <c r="L12" s="6">
        <v>11.9</v>
      </c>
      <c r="M12" s="5">
        <v>12.5</v>
      </c>
    </row>
    <row r="13" spans="2:13" ht="21" customHeight="1" x14ac:dyDescent="0.2">
      <c r="B13" s="3" t="s">
        <v>8</v>
      </c>
      <c r="C13" s="5">
        <v>1.1000000000000001</v>
      </c>
      <c r="D13" s="6">
        <v>1.1000000000000001</v>
      </c>
      <c r="E13" s="6">
        <v>0.9</v>
      </c>
      <c r="F13" s="6">
        <v>0.9</v>
      </c>
      <c r="G13" s="6">
        <v>1</v>
      </c>
      <c r="H13" s="6">
        <v>1.3</v>
      </c>
      <c r="I13" s="6">
        <v>1.6</v>
      </c>
      <c r="J13" s="6">
        <v>1.7</v>
      </c>
      <c r="K13" s="6">
        <v>2</v>
      </c>
      <c r="L13" s="6">
        <v>2.2000000000000002</v>
      </c>
      <c r="M13" s="5">
        <v>2.1</v>
      </c>
    </row>
    <row r="14" spans="2:13" ht="21" customHeight="1" x14ac:dyDescent="0.2">
      <c r="B14" s="3" t="s">
        <v>9</v>
      </c>
      <c r="C14" s="5">
        <v>3.7</v>
      </c>
      <c r="D14" s="6">
        <v>4</v>
      </c>
      <c r="E14" s="6">
        <v>3.1</v>
      </c>
      <c r="F14" s="6">
        <v>3.7</v>
      </c>
      <c r="G14" s="6">
        <v>4.2</v>
      </c>
      <c r="H14" s="6">
        <v>4.8</v>
      </c>
      <c r="I14" s="6">
        <v>5.6</v>
      </c>
      <c r="J14" s="6">
        <v>6.3</v>
      </c>
      <c r="K14" s="6">
        <v>7</v>
      </c>
      <c r="L14" s="6">
        <v>8</v>
      </c>
      <c r="M14" s="5">
        <v>6.6</v>
      </c>
    </row>
    <row r="15" spans="2:13" ht="21" customHeight="1" x14ac:dyDescent="0.2">
      <c r="B15" s="3" t="s">
        <v>10</v>
      </c>
      <c r="C15" s="5">
        <v>3.2</v>
      </c>
      <c r="D15" s="6">
        <v>3.6</v>
      </c>
      <c r="E15" s="6">
        <v>3.2</v>
      </c>
      <c r="F15" s="6">
        <v>3.3</v>
      </c>
      <c r="G15" s="6">
        <v>3.5</v>
      </c>
      <c r="H15" s="6">
        <v>3.9</v>
      </c>
      <c r="I15" s="6">
        <v>4.0999999999999996</v>
      </c>
      <c r="J15" s="6">
        <v>4.5999999999999996</v>
      </c>
      <c r="K15" s="6">
        <v>5.0999999999999996</v>
      </c>
      <c r="L15" s="6">
        <v>5.9</v>
      </c>
      <c r="M15" s="5">
        <v>5.9</v>
      </c>
    </row>
    <row r="16" spans="2:13" ht="21" customHeight="1" x14ac:dyDescent="0.2">
      <c r="B16" s="3" t="s">
        <v>11</v>
      </c>
      <c r="C16" s="5">
        <v>4.2</v>
      </c>
      <c r="D16" s="6">
        <v>4.5999999999999996</v>
      </c>
      <c r="E16" s="6">
        <v>4.5</v>
      </c>
      <c r="F16" s="6">
        <v>5.2</v>
      </c>
      <c r="G16" s="6">
        <v>5.9</v>
      </c>
      <c r="H16" s="6">
        <v>6.4</v>
      </c>
      <c r="I16" s="6">
        <v>6.6</v>
      </c>
      <c r="J16" s="6">
        <v>7.1</v>
      </c>
      <c r="K16" s="6">
        <v>8.3000000000000007</v>
      </c>
      <c r="L16" s="6">
        <v>8.9</v>
      </c>
      <c r="M16" s="5">
        <v>8</v>
      </c>
    </row>
    <row r="17" spans="2:13" ht="21" customHeight="1" x14ac:dyDescent="0.2">
      <c r="B17" s="3" t="s">
        <v>12</v>
      </c>
      <c r="C17" s="5">
        <v>4.9000000000000004</v>
      </c>
      <c r="D17" s="6">
        <v>4.7</v>
      </c>
      <c r="E17" s="6">
        <v>2.7</v>
      </c>
      <c r="F17" s="6">
        <v>3.2</v>
      </c>
      <c r="G17" s="6">
        <v>3.8</v>
      </c>
      <c r="H17" s="6">
        <v>4.7</v>
      </c>
      <c r="I17" s="6">
        <v>5.7</v>
      </c>
      <c r="J17" s="6">
        <v>6.5</v>
      </c>
      <c r="K17" s="6">
        <v>7.4</v>
      </c>
      <c r="L17" s="6">
        <v>8.6999999999999993</v>
      </c>
      <c r="M17" s="5">
        <v>8.5</v>
      </c>
    </row>
    <row r="18" spans="2:13" ht="21" customHeight="1" x14ac:dyDescent="0.2">
      <c r="B18" s="3" t="s">
        <v>13</v>
      </c>
      <c r="C18" s="5">
        <v>2.1</v>
      </c>
      <c r="D18" s="6">
        <v>2.2999999999999998</v>
      </c>
      <c r="E18" s="6">
        <v>2</v>
      </c>
      <c r="F18" s="6">
        <v>2.4</v>
      </c>
      <c r="G18" s="6">
        <v>2.9</v>
      </c>
      <c r="H18" s="6">
        <v>3.4</v>
      </c>
      <c r="I18" s="6">
        <v>4.0999999999999996</v>
      </c>
      <c r="J18" s="6">
        <v>4.8</v>
      </c>
      <c r="K18" s="6">
        <v>5.5</v>
      </c>
      <c r="L18" s="6">
        <v>6.3</v>
      </c>
      <c r="M18" s="5">
        <v>5.8</v>
      </c>
    </row>
    <row r="19" spans="2:13" ht="21" customHeight="1" x14ac:dyDescent="0.2">
      <c r="B19" s="3" t="s">
        <v>14</v>
      </c>
      <c r="C19" s="5">
        <v>3.1</v>
      </c>
      <c r="D19" s="6">
        <v>3</v>
      </c>
      <c r="E19" s="6">
        <v>1.3</v>
      </c>
      <c r="F19" s="6">
        <v>1.5</v>
      </c>
      <c r="G19" s="6">
        <v>1.7</v>
      </c>
      <c r="H19" s="6">
        <v>2.1</v>
      </c>
      <c r="I19" s="6">
        <v>2.4</v>
      </c>
      <c r="J19" s="6">
        <v>2.6</v>
      </c>
      <c r="K19" s="6">
        <v>3.2</v>
      </c>
      <c r="L19" s="6">
        <v>3.8</v>
      </c>
      <c r="M19" s="5">
        <v>4</v>
      </c>
    </row>
    <row r="20" spans="2:13" ht="21" customHeight="1" x14ac:dyDescent="0.2">
      <c r="B20" s="3" t="s">
        <v>15</v>
      </c>
      <c r="C20" s="5">
        <v>4.9000000000000004</v>
      </c>
      <c r="D20" s="6">
        <v>4.3</v>
      </c>
      <c r="E20" s="6">
        <v>2.7</v>
      </c>
      <c r="F20" s="6">
        <v>3.2</v>
      </c>
      <c r="G20" s="6">
        <v>3.9</v>
      </c>
      <c r="H20" s="6">
        <v>4.5</v>
      </c>
      <c r="I20" s="6">
        <v>5</v>
      </c>
      <c r="J20" s="6">
        <v>5.7</v>
      </c>
      <c r="K20" s="6">
        <v>6.6</v>
      </c>
      <c r="L20" s="6">
        <v>8.1999999999999993</v>
      </c>
      <c r="M20" s="5">
        <v>8.3000000000000007</v>
      </c>
    </row>
    <row r="21" spans="2:13" ht="21" customHeight="1" x14ac:dyDescent="0.2">
      <c r="B21" s="3" t="s">
        <v>16</v>
      </c>
      <c r="C21" s="5">
        <v>53</v>
      </c>
      <c r="D21" s="6">
        <v>53.7</v>
      </c>
      <c r="E21" s="6">
        <v>37.6</v>
      </c>
      <c r="F21" s="6">
        <v>43.4</v>
      </c>
      <c r="G21" s="6">
        <v>50.1</v>
      </c>
      <c r="H21" s="6">
        <v>58.2</v>
      </c>
      <c r="I21" s="6">
        <v>66.3</v>
      </c>
      <c r="J21" s="6">
        <v>74.2</v>
      </c>
      <c r="K21" s="6">
        <v>85.3</v>
      </c>
      <c r="L21" s="6">
        <v>98.7</v>
      </c>
      <c r="M21" s="5">
        <v>96.5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9A2D3-5B2A-46FA-921F-5E587DBFAE0D}">
  <dimension ref="B3:M21"/>
  <sheetViews>
    <sheetView workbookViewId="0">
      <selection activeCell="B3" sqref="B3"/>
    </sheetView>
  </sheetViews>
  <sheetFormatPr defaultRowHeight="15" x14ac:dyDescent="0.2"/>
  <cols>
    <col min="1" max="1" width="9.140625" style="1"/>
    <col min="2" max="2" width="20.140625" style="1" customWidth="1"/>
    <col min="3" max="16384" width="9.140625" style="1"/>
  </cols>
  <sheetData>
    <row r="3" spans="2:13" ht="15.75" x14ac:dyDescent="0.25">
      <c r="B3" s="7" t="s">
        <v>30</v>
      </c>
    </row>
    <row r="5" spans="2:13" ht="31.5" customHeight="1" x14ac:dyDescent="0.2">
      <c r="B5" s="2" t="s">
        <v>0</v>
      </c>
      <c r="C5" s="4">
        <v>2008</v>
      </c>
      <c r="D5" s="2">
        <v>2009</v>
      </c>
      <c r="E5" s="2">
        <v>2010</v>
      </c>
      <c r="F5" s="2">
        <v>2011</v>
      </c>
      <c r="G5" s="2">
        <v>2012</v>
      </c>
      <c r="H5" s="2">
        <v>2013</v>
      </c>
      <c r="I5" s="2">
        <v>2014</v>
      </c>
      <c r="J5" s="2">
        <v>2015</v>
      </c>
      <c r="K5" s="2">
        <v>2016</v>
      </c>
      <c r="L5" s="2">
        <v>2017</v>
      </c>
      <c r="M5" s="4">
        <v>2018</v>
      </c>
    </row>
    <row r="6" spans="2:13" ht="21" customHeight="1" x14ac:dyDescent="0.2">
      <c r="B6" s="3" t="s">
        <v>1</v>
      </c>
      <c r="C6" s="5">
        <v>0.6</v>
      </c>
      <c r="D6" s="6">
        <v>0.8</v>
      </c>
      <c r="E6" s="6">
        <v>0.5</v>
      </c>
      <c r="F6" s="6">
        <v>0.5</v>
      </c>
      <c r="G6" s="6">
        <v>0.7</v>
      </c>
      <c r="H6" s="6">
        <v>1</v>
      </c>
      <c r="I6" s="6">
        <v>1.2</v>
      </c>
      <c r="J6" s="6">
        <v>1.3</v>
      </c>
      <c r="K6" s="6">
        <v>1.5</v>
      </c>
      <c r="L6" s="6">
        <v>1.8</v>
      </c>
      <c r="M6" s="5">
        <v>1.8</v>
      </c>
    </row>
    <row r="7" spans="2:13" ht="21" customHeight="1" x14ac:dyDescent="0.2">
      <c r="B7" s="3" t="s">
        <v>2</v>
      </c>
      <c r="C7" s="5">
        <v>1.3</v>
      </c>
      <c r="D7" s="6">
        <v>1.4</v>
      </c>
      <c r="E7" s="6">
        <v>0.9</v>
      </c>
      <c r="F7" s="6">
        <v>0.9</v>
      </c>
      <c r="G7" s="6">
        <v>1.1000000000000001</v>
      </c>
      <c r="H7" s="6">
        <v>1.3</v>
      </c>
      <c r="I7" s="6">
        <v>1.5</v>
      </c>
      <c r="J7" s="6">
        <v>1.8</v>
      </c>
      <c r="K7" s="6">
        <v>2.1</v>
      </c>
      <c r="L7" s="6">
        <v>2.4</v>
      </c>
      <c r="M7" s="5">
        <v>2.4</v>
      </c>
    </row>
    <row r="8" spans="2:13" ht="21" customHeight="1" x14ac:dyDescent="0.2">
      <c r="B8" s="3" t="s">
        <v>3</v>
      </c>
      <c r="C8" s="5">
        <v>0.7</v>
      </c>
      <c r="D8" s="6">
        <v>0.7</v>
      </c>
      <c r="E8" s="6">
        <v>0.3</v>
      </c>
      <c r="F8" s="6">
        <v>0.4</v>
      </c>
      <c r="G8" s="6">
        <v>0.5</v>
      </c>
      <c r="H8" s="6">
        <v>0.7</v>
      </c>
      <c r="I8" s="6">
        <v>0.9</v>
      </c>
      <c r="J8" s="6">
        <v>1</v>
      </c>
      <c r="K8" s="6">
        <v>1.2</v>
      </c>
      <c r="L8" s="6">
        <v>1.5</v>
      </c>
      <c r="M8" s="5">
        <v>1.4</v>
      </c>
    </row>
    <row r="9" spans="2:13" ht="21" customHeight="1" x14ac:dyDescent="0.2">
      <c r="B9" s="3" t="s">
        <v>4</v>
      </c>
      <c r="C9" s="5">
        <v>1.2</v>
      </c>
      <c r="D9" s="6">
        <v>1.3</v>
      </c>
      <c r="E9" s="6">
        <v>0.5</v>
      </c>
      <c r="F9" s="6">
        <v>0.6</v>
      </c>
      <c r="G9" s="6">
        <v>0.8</v>
      </c>
      <c r="H9" s="6">
        <v>1</v>
      </c>
      <c r="I9" s="6">
        <v>1.4</v>
      </c>
      <c r="J9" s="6">
        <v>1.6</v>
      </c>
      <c r="K9" s="6">
        <v>2</v>
      </c>
      <c r="L9" s="6">
        <v>2.5</v>
      </c>
      <c r="M9" s="5">
        <v>3</v>
      </c>
    </row>
    <row r="10" spans="2:13" ht="21" customHeight="1" x14ac:dyDescent="0.2">
      <c r="B10" s="3" t="s">
        <v>5</v>
      </c>
      <c r="C10" s="5">
        <v>0.2</v>
      </c>
      <c r="D10" s="6">
        <v>0.2</v>
      </c>
      <c r="E10" s="6">
        <v>0.2</v>
      </c>
      <c r="F10" s="6">
        <v>0.2</v>
      </c>
      <c r="G10" s="6">
        <v>0.2</v>
      </c>
      <c r="H10" s="6">
        <v>0.2</v>
      </c>
      <c r="I10" s="6">
        <v>0.3</v>
      </c>
      <c r="J10" s="6">
        <v>0.4</v>
      </c>
      <c r="K10" s="6">
        <v>0.4</v>
      </c>
      <c r="L10" s="6">
        <v>0.5</v>
      </c>
      <c r="M10" s="5">
        <v>0.4</v>
      </c>
    </row>
    <row r="11" spans="2:13" ht="21" customHeight="1" x14ac:dyDescent="0.2">
      <c r="B11" s="3" t="s">
        <v>6</v>
      </c>
      <c r="C11" s="5">
        <v>0.7</v>
      </c>
      <c r="D11" s="6">
        <v>0.7</v>
      </c>
      <c r="E11" s="6">
        <v>0.1</v>
      </c>
      <c r="F11" s="6">
        <v>0.2</v>
      </c>
      <c r="G11" s="6">
        <v>0.3</v>
      </c>
      <c r="H11" s="6">
        <v>0.3</v>
      </c>
      <c r="I11" s="6">
        <v>0.5</v>
      </c>
      <c r="J11" s="6">
        <v>0.5</v>
      </c>
      <c r="K11" s="6">
        <v>0.7</v>
      </c>
      <c r="L11" s="6">
        <v>1</v>
      </c>
      <c r="M11" s="5">
        <v>1.2</v>
      </c>
    </row>
    <row r="12" spans="2:13" ht="21" customHeight="1" x14ac:dyDescent="0.2">
      <c r="B12" s="3" t="s">
        <v>7</v>
      </c>
      <c r="C12" s="5">
        <v>1.1000000000000001</v>
      </c>
      <c r="D12" s="6">
        <v>1.2</v>
      </c>
      <c r="E12" s="6">
        <v>0.4</v>
      </c>
      <c r="F12" s="6">
        <v>0.5</v>
      </c>
      <c r="G12" s="6">
        <v>0.7</v>
      </c>
      <c r="H12" s="6">
        <v>0.8</v>
      </c>
      <c r="I12" s="6">
        <v>1</v>
      </c>
      <c r="J12" s="6">
        <v>1.2</v>
      </c>
      <c r="K12" s="6">
        <v>1.5</v>
      </c>
      <c r="L12" s="6">
        <v>1.7</v>
      </c>
      <c r="M12" s="5">
        <v>1.9</v>
      </c>
    </row>
    <row r="13" spans="2:13" ht="21" customHeight="1" x14ac:dyDescent="0.2">
      <c r="B13" s="3" t="s">
        <v>8</v>
      </c>
      <c r="C13" s="5">
        <v>0.1</v>
      </c>
      <c r="D13" s="6">
        <v>0.1</v>
      </c>
      <c r="E13" s="6">
        <v>0.1</v>
      </c>
      <c r="F13" s="6">
        <v>0.1</v>
      </c>
      <c r="G13" s="6">
        <v>0.1</v>
      </c>
      <c r="H13" s="6">
        <v>0.1</v>
      </c>
      <c r="I13" s="6">
        <v>0.2</v>
      </c>
      <c r="J13" s="6">
        <v>0.2</v>
      </c>
      <c r="K13" s="6">
        <v>0.2</v>
      </c>
      <c r="L13" s="6">
        <v>0.3</v>
      </c>
      <c r="M13" s="5">
        <v>0.2</v>
      </c>
    </row>
    <row r="14" spans="2:13" ht="21" customHeight="1" x14ac:dyDescent="0.2">
      <c r="B14" s="3" t="s">
        <v>9</v>
      </c>
      <c r="C14" s="5">
        <v>1</v>
      </c>
      <c r="D14" s="6">
        <v>1</v>
      </c>
      <c r="E14" s="6">
        <v>0.6</v>
      </c>
      <c r="F14" s="6">
        <v>0.8</v>
      </c>
      <c r="G14" s="6">
        <v>1</v>
      </c>
      <c r="H14" s="6">
        <v>1.2</v>
      </c>
      <c r="I14" s="6">
        <v>1.5</v>
      </c>
      <c r="J14" s="6">
        <v>1.8</v>
      </c>
      <c r="K14" s="6">
        <v>2.1</v>
      </c>
      <c r="L14" s="6">
        <v>2.4</v>
      </c>
      <c r="M14" s="5">
        <v>2.1</v>
      </c>
    </row>
    <row r="15" spans="2:13" ht="21" customHeight="1" x14ac:dyDescent="0.2">
      <c r="B15" s="3" t="s">
        <v>10</v>
      </c>
      <c r="C15" s="5">
        <v>0.7</v>
      </c>
      <c r="D15" s="6">
        <v>0.8</v>
      </c>
      <c r="E15" s="6">
        <v>0.5</v>
      </c>
      <c r="F15" s="6">
        <v>0.6</v>
      </c>
      <c r="G15" s="6">
        <v>0.6</v>
      </c>
      <c r="H15" s="6">
        <v>0.8</v>
      </c>
      <c r="I15" s="6">
        <v>0.9</v>
      </c>
      <c r="J15" s="6">
        <v>1.1000000000000001</v>
      </c>
      <c r="K15" s="6">
        <v>1.2</v>
      </c>
      <c r="L15" s="6">
        <v>1.4</v>
      </c>
      <c r="M15" s="5">
        <v>1.5</v>
      </c>
    </row>
    <row r="16" spans="2:13" ht="21" customHeight="1" x14ac:dyDescent="0.2">
      <c r="B16" s="3" t="s">
        <v>11</v>
      </c>
      <c r="C16" s="5">
        <v>1.9</v>
      </c>
      <c r="D16" s="6">
        <v>2.2999999999999998</v>
      </c>
      <c r="E16" s="6">
        <v>2.2999999999999998</v>
      </c>
      <c r="F16" s="6">
        <v>2.7</v>
      </c>
      <c r="G16" s="6">
        <v>3</v>
      </c>
      <c r="H16" s="6">
        <v>3.3</v>
      </c>
      <c r="I16" s="6">
        <v>3.5</v>
      </c>
      <c r="J16" s="6">
        <v>3.7</v>
      </c>
      <c r="K16" s="6">
        <v>4.4000000000000004</v>
      </c>
      <c r="L16" s="6">
        <v>5.3</v>
      </c>
      <c r="M16" s="5">
        <v>5</v>
      </c>
    </row>
    <row r="17" spans="2:13" ht="21" customHeight="1" x14ac:dyDescent="0.2">
      <c r="B17" s="3" t="s">
        <v>12</v>
      </c>
      <c r="C17" s="5">
        <v>1</v>
      </c>
      <c r="D17" s="6">
        <v>0.9</v>
      </c>
      <c r="E17" s="6">
        <v>0.4</v>
      </c>
      <c r="F17" s="6">
        <v>0.5</v>
      </c>
      <c r="G17" s="6">
        <v>0.7</v>
      </c>
      <c r="H17" s="6">
        <v>0.9</v>
      </c>
      <c r="I17" s="6">
        <v>1.1000000000000001</v>
      </c>
      <c r="J17" s="6">
        <v>1.4</v>
      </c>
      <c r="K17" s="6">
        <v>1.6</v>
      </c>
      <c r="L17" s="6">
        <v>2.1</v>
      </c>
      <c r="M17" s="5">
        <v>2</v>
      </c>
    </row>
    <row r="18" spans="2:13" ht="21" customHeight="1" x14ac:dyDescent="0.2">
      <c r="B18" s="3" t="s">
        <v>13</v>
      </c>
      <c r="C18" s="5">
        <v>0.4</v>
      </c>
      <c r="D18" s="6">
        <v>0.4</v>
      </c>
      <c r="E18" s="6">
        <v>0.3</v>
      </c>
      <c r="F18" s="6">
        <v>0.3</v>
      </c>
      <c r="G18" s="6">
        <v>0.4</v>
      </c>
      <c r="H18" s="6">
        <v>0.6</v>
      </c>
      <c r="I18" s="6">
        <v>0.8</v>
      </c>
      <c r="J18" s="6">
        <v>0.9</v>
      </c>
      <c r="K18" s="6">
        <v>1</v>
      </c>
      <c r="L18" s="6">
        <v>1.2</v>
      </c>
      <c r="M18" s="5">
        <v>1.1000000000000001</v>
      </c>
    </row>
    <row r="19" spans="2:13" ht="21" customHeight="1" x14ac:dyDescent="0.2">
      <c r="B19" s="3" t="s">
        <v>14</v>
      </c>
      <c r="C19" s="5">
        <v>0.4</v>
      </c>
      <c r="D19" s="6">
        <v>0.4</v>
      </c>
      <c r="E19" s="6">
        <v>0.2</v>
      </c>
      <c r="F19" s="6">
        <v>0.2</v>
      </c>
      <c r="G19" s="6">
        <v>0.3</v>
      </c>
      <c r="H19" s="6">
        <v>0.4</v>
      </c>
      <c r="I19" s="6">
        <v>0.5</v>
      </c>
      <c r="J19" s="6">
        <v>0.6</v>
      </c>
      <c r="K19" s="6">
        <v>0.8</v>
      </c>
      <c r="L19" s="6">
        <v>1</v>
      </c>
      <c r="M19" s="5">
        <v>0.9</v>
      </c>
    </row>
    <row r="20" spans="2:13" ht="21" customHeight="1" x14ac:dyDescent="0.2">
      <c r="B20" s="3" t="s">
        <v>15</v>
      </c>
      <c r="C20" s="5">
        <v>1.1000000000000001</v>
      </c>
      <c r="D20" s="6">
        <v>0.9</v>
      </c>
      <c r="E20" s="6">
        <v>0.3</v>
      </c>
      <c r="F20" s="6">
        <v>0.4</v>
      </c>
      <c r="G20" s="6">
        <v>0.5</v>
      </c>
      <c r="H20" s="6">
        <v>0.8</v>
      </c>
      <c r="I20" s="6">
        <v>0.9</v>
      </c>
      <c r="J20" s="6">
        <v>1.2</v>
      </c>
      <c r="K20" s="6">
        <v>1.5</v>
      </c>
      <c r="L20" s="6">
        <v>1.9</v>
      </c>
      <c r="M20" s="5">
        <v>1.9</v>
      </c>
    </row>
    <row r="21" spans="2:13" ht="21" customHeight="1" x14ac:dyDescent="0.2">
      <c r="B21" s="3" t="s">
        <v>16</v>
      </c>
      <c r="C21" s="5">
        <v>12.4</v>
      </c>
      <c r="D21" s="6">
        <v>13.1</v>
      </c>
      <c r="E21" s="6">
        <v>7.5</v>
      </c>
      <c r="F21" s="6">
        <v>8.6999999999999993</v>
      </c>
      <c r="G21" s="6">
        <v>10.8</v>
      </c>
      <c r="H21" s="6">
        <v>13.4</v>
      </c>
      <c r="I21" s="6">
        <v>16.100000000000001</v>
      </c>
      <c r="J21" s="6">
        <v>18.7</v>
      </c>
      <c r="K21" s="6">
        <v>22.1</v>
      </c>
      <c r="L21" s="6">
        <v>27</v>
      </c>
      <c r="M21" s="5">
        <v>26.9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84B16-5FFF-4F91-A025-398835BD143A}">
  <dimension ref="B3:M21"/>
  <sheetViews>
    <sheetView workbookViewId="0">
      <selection activeCell="B3" sqref="B3"/>
    </sheetView>
  </sheetViews>
  <sheetFormatPr defaultRowHeight="15" x14ac:dyDescent="0.2"/>
  <cols>
    <col min="1" max="1" width="9.140625" style="1"/>
    <col min="2" max="2" width="20.140625" style="1" customWidth="1"/>
    <col min="3" max="16384" width="9.140625" style="1"/>
  </cols>
  <sheetData>
    <row r="3" spans="2:13" ht="15.75" x14ac:dyDescent="0.25">
      <c r="B3" s="7" t="s">
        <v>31</v>
      </c>
    </row>
    <row r="5" spans="2:13" ht="31.5" customHeight="1" x14ac:dyDescent="0.2">
      <c r="B5" s="2" t="s">
        <v>0</v>
      </c>
      <c r="C5" s="4">
        <v>2008</v>
      </c>
      <c r="D5" s="2">
        <v>2009</v>
      </c>
      <c r="E5" s="2">
        <v>2010</v>
      </c>
      <c r="F5" s="2">
        <v>2011</v>
      </c>
      <c r="G5" s="2">
        <v>2012</v>
      </c>
      <c r="H5" s="2">
        <v>2013</v>
      </c>
      <c r="I5" s="2">
        <v>2014</v>
      </c>
      <c r="J5" s="2">
        <v>2015</v>
      </c>
      <c r="K5" s="2">
        <v>2016</v>
      </c>
      <c r="L5" s="2">
        <v>2017</v>
      </c>
      <c r="M5" s="4">
        <v>2018</v>
      </c>
    </row>
    <row r="6" spans="2:13" ht="21" customHeight="1" x14ac:dyDescent="0.2">
      <c r="B6" s="3" t="s">
        <v>1</v>
      </c>
      <c r="C6" s="5">
        <v>1.3</v>
      </c>
      <c r="D6" s="6">
        <v>1.5</v>
      </c>
      <c r="E6" s="6">
        <v>1.2</v>
      </c>
      <c r="F6" s="6">
        <v>1.1000000000000001</v>
      </c>
      <c r="G6" s="6">
        <v>1.6</v>
      </c>
      <c r="H6" s="6">
        <v>1.7</v>
      </c>
      <c r="I6" s="6">
        <v>1.8</v>
      </c>
      <c r="J6" s="6">
        <v>1.8</v>
      </c>
      <c r="K6" s="6">
        <v>2.1</v>
      </c>
      <c r="L6" s="6">
        <v>2.2999999999999998</v>
      </c>
      <c r="M6" s="5">
        <v>2.7</v>
      </c>
    </row>
    <row r="7" spans="2:13" ht="21" customHeight="1" x14ac:dyDescent="0.2">
      <c r="B7" s="3" t="s">
        <v>2</v>
      </c>
      <c r="C7" s="5">
        <v>2.4</v>
      </c>
      <c r="D7" s="6">
        <v>2.6</v>
      </c>
      <c r="E7" s="6">
        <v>2.8</v>
      </c>
      <c r="F7" s="6">
        <v>2.9</v>
      </c>
      <c r="G7" s="6">
        <v>3.1</v>
      </c>
      <c r="H7" s="6">
        <v>3.3</v>
      </c>
      <c r="I7" s="6">
        <v>3.6</v>
      </c>
      <c r="J7" s="6">
        <v>3.8</v>
      </c>
      <c r="K7" s="6">
        <v>4.0999999999999996</v>
      </c>
      <c r="L7" s="6">
        <v>4.3</v>
      </c>
      <c r="M7" s="5">
        <v>4.5999999999999996</v>
      </c>
    </row>
    <row r="8" spans="2:13" ht="21" customHeight="1" x14ac:dyDescent="0.2">
      <c r="B8" s="3" t="s">
        <v>3</v>
      </c>
      <c r="C8" s="5">
        <v>4.5</v>
      </c>
      <c r="D8" s="6">
        <v>4.5999999999999996</v>
      </c>
      <c r="E8" s="6">
        <v>4.5</v>
      </c>
      <c r="F8" s="6">
        <v>4.5999999999999996</v>
      </c>
      <c r="G8" s="6">
        <v>5</v>
      </c>
      <c r="H8" s="6">
        <v>5.2</v>
      </c>
      <c r="I8" s="6">
        <v>5.5</v>
      </c>
      <c r="J8" s="6">
        <v>5.7</v>
      </c>
      <c r="K8" s="6">
        <v>6.2</v>
      </c>
      <c r="L8" s="6">
        <v>6.8</v>
      </c>
      <c r="M8" s="5">
        <v>7.3</v>
      </c>
    </row>
    <row r="9" spans="2:13" ht="21" customHeight="1" x14ac:dyDescent="0.2">
      <c r="B9" s="3" t="s">
        <v>4</v>
      </c>
      <c r="C9" s="5">
        <v>3.6</v>
      </c>
      <c r="D9" s="6">
        <v>3.9</v>
      </c>
      <c r="E9" s="6">
        <v>3.1</v>
      </c>
      <c r="F9" s="6">
        <v>3.1</v>
      </c>
      <c r="G9" s="6">
        <v>3.5</v>
      </c>
      <c r="H9" s="6">
        <v>3.6</v>
      </c>
      <c r="I9" s="6">
        <v>4.2</v>
      </c>
      <c r="J9" s="6">
        <v>4.3</v>
      </c>
      <c r="K9" s="6">
        <v>5</v>
      </c>
      <c r="L9" s="6">
        <v>5.8</v>
      </c>
      <c r="M9" s="5">
        <v>6.7</v>
      </c>
    </row>
    <row r="10" spans="2:13" ht="21" customHeight="1" x14ac:dyDescent="0.2">
      <c r="B10" s="3" t="s">
        <v>5</v>
      </c>
      <c r="C10" s="5">
        <v>4.5999999999999996</v>
      </c>
      <c r="D10" s="6">
        <v>4.8</v>
      </c>
      <c r="E10" s="6">
        <v>4.7</v>
      </c>
      <c r="F10" s="6">
        <v>4.9000000000000004</v>
      </c>
      <c r="G10" s="6">
        <v>5.5</v>
      </c>
      <c r="H10" s="6">
        <v>5.8</v>
      </c>
      <c r="I10" s="6">
        <v>6.3</v>
      </c>
      <c r="J10" s="6">
        <v>6.6</v>
      </c>
      <c r="K10" s="6">
        <v>7.4</v>
      </c>
      <c r="L10" s="6">
        <v>7.8</v>
      </c>
      <c r="M10" s="5">
        <v>8.1</v>
      </c>
    </row>
    <row r="11" spans="2:13" ht="21" customHeight="1" x14ac:dyDescent="0.2">
      <c r="B11" s="3" t="s">
        <v>6</v>
      </c>
      <c r="C11" s="5">
        <v>12.7</v>
      </c>
      <c r="D11" s="6">
        <v>13.3</v>
      </c>
      <c r="E11" s="6">
        <v>12.1</v>
      </c>
      <c r="F11" s="6">
        <v>12.8</v>
      </c>
      <c r="G11" s="6">
        <v>14.9</v>
      </c>
      <c r="H11" s="6">
        <v>16.2</v>
      </c>
      <c r="I11" s="6">
        <v>18.2</v>
      </c>
      <c r="J11" s="6">
        <v>20</v>
      </c>
      <c r="K11" s="6">
        <v>21.1</v>
      </c>
      <c r="L11" s="6">
        <v>22.7</v>
      </c>
      <c r="M11" s="5">
        <v>23.9</v>
      </c>
    </row>
    <row r="12" spans="2:13" ht="21" customHeight="1" x14ac:dyDescent="0.2">
      <c r="B12" s="3" t="s">
        <v>7</v>
      </c>
      <c r="C12" s="5">
        <v>7.4</v>
      </c>
      <c r="D12" s="6">
        <v>7.8</v>
      </c>
      <c r="E12" s="6">
        <v>7.7</v>
      </c>
      <c r="F12" s="6">
        <v>8</v>
      </c>
      <c r="G12" s="6">
        <v>8.8000000000000007</v>
      </c>
      <c r="H12" s="6">
        <v>9.4</v>
      </c>
      <c r="I12" s="6">
        <v>10.3</v>
      </c>
      <c r="J12" s="6">
        <v>10.9</v>
      </c>
      <c r="K12" s="6">
        <v>12</v>
      </c>
      <c r="L12" s="6">
        <v>13.1</v>
      </c>
      <c r="M12" s="5">
        <v>14.2</v>
      </c>
    </row>
    <row r="13" spans="2:13" ht="21" customHeight="1" x14ac:dyDescent="0.2">
      <c r="B13" s="3" t="s">
        <v>8</v>
      </c>
      <c r="C13" s="5">
        <v>3.9</v>
      </c>
      <c r="D13" s="6">
        <v>4.2</v>
      </c>
      <c r="E13" s="6">
        <v>4.2</v>
      </c>
      <c r="F13" s="6">
        <v>4.3</v>
      </c>
      <c r="G13" s="6">
        <v>4.7</v>
      </c>
      <c r="H13" s="6">
        <v>5</v>
      </c>
      <c r="I13" s="6">
        <v>5.5</v>
      </c>
      <c r="J13" s="6">
        <v>5.5</v>
      </c>
      <c r="K13" s="6">
        <v>5.8</v>
      </c>
      <c r="L13" s="6">
        <v>6.1</v>
      </c>
      <c r="M13" s="5">
        <v>6.3</v>
      </c>
    </row>
    <row r="14" spans="2:13" ht="21" customHeight="1" x14ac:dyDescent="0.2">
      <c r="B14" s="3" t="s">
        <v>9</v>
      </c>
      <c r="C14" s="5">
        <v>4.9000000000000004</v>
      </c>
      <c r="D14" s="6">
        <v>5.0999999999999996</v>
      </c>
      <c r="E14" s="6">
        <v>5</v>
      </c>
      <c r="F14" s="6">
        <v>5.4</v>
      </c>
      <c r="G14" s="6">
        <v>5.8</v>
      </c>
      <c r="H14" s="6">
        <v>6</v>
      </c>
      <c r="I14" s="6">
        <v>6.6</v>
      </c>
      <c r="J14" s="6">
        <v>6.9</v>
      </c>
      <c r="K14" s="6">
        <v>7.6</v>
      </c>
      <c r="L14" s="6">
        <v>8.1999999999999993</v>
      </c>
      <c r="M14" s="5">
        <v>8.8000000000000007</v>
      </c>
    </row>
    <row r="15" spans="2:13" ht="21" customHeight="1" x14ac:dyDescent="0.2">
      <c r="B15" s="3" t="s">
        <v>10</v>
      </c>
      <c r="C15" s="5">
        <v>3.2</v>
      </c>
      <c r="D15" s="6">
        <v>3.5</v>
      </c>
      <c r="E15" s="6">
        <v>3.6</v>
      </c>
      <c r="F15" s="6">
        <v>3.7</v>
      </c>
      <c r="G15" s="6">
        <v>4</v>
      </c>
      <c r="H15" s="6">
        <v>4.2</v>
      </c>
      <c r="I15" s="6">
        <v>4.5</v>
      </c>
      <c r="J15" s="6">
        <v>4.8</v>
      </c>
      <c r="K15" s="6">
        <v>5.3</v>
      </c>
      <c r="L15" s="6">
        <v>5.8</v>
      </c>
      <c r="M15" s="5">
        <v>6.4</v>
      </c>
    </row>
    <row r="16" spans="2:13" ht="21" customHeight="1" x14ac:dyDescent="0.2">
      <c r="B16" s="3" t="s">
        <v>11</v>
      </c>
      <c r="C16" s="5">
        <v>15.2</v>
      </c>
      <c r="D16" s="6">
        <v>16.399999999999999</v>
      </c>
      <c r="E16" s="6">
        <v>17.5</v>
      </c>
      <c r="F16" s="6">
        <v>19</v>
      </c>
      <c r="G16" s="6">
        <v>20.399999999999999</v>
      </c>
      <c r="H16" s="6">
        <v>21.2</v>
      </c>
      <c r="I16" s="6">
        <v>22.7</v>
      </c>
      <c r="J16" s="6">
        <v>23.4</v>
      </c>
      <c r="K16" s="6">
        <v>25.6</v>
      </c>
      <c r="L16" s="6">
        <v>27.9</v>
      </c>
      <c r="M16" s="5">
        <v>30.4</v>
      </c>
    </row>
    <row r="17" spans="2:13" ht="21" customHeight="1" x14ac:dyDescent="0.2">
      <c r="B17" s="3" t="s">
        <v>12</v>
      </c>
      <c r="C17" s="5">
        <v>4.9000000000000004</v>
      </c>
      <c r="D17" s="6">
        <v>5</v>
      </c>
      <c r="E17" s="6">
        <v>4.5</v>
      </c>
      <c r="F17" s="6">
        <v>4.4000000000000004</v>
      </c>
      <c r="G17" s="6">
        <v>4.5999999999999996</v>
      </c>
      <c r="H17" s="6">
        <v>4.9000000000000004</v>
      </c>
      <c r="I17" s="6">
        <v>5.7</v>
      </c>
      <c r="J17" s="6">
        <v>5.9</v>
      </c>
      <c r="K17" s="6">
        <v>6.6</v>
      </c>
      <c r="L17" s="6">
        <v>7.1</v>
      </c>
      <c r="M17" s="5">
        <v>7.7</v>
      </c>
    </row>
    <row r="18" spans="2:13" ht="21" customHeight="1" x14ac:dyDescent="0.2">
      <c r="B18" s="3" t="s">
        <v>13</v>
      </c>
      <c r="C18" s="5">
        <v>5.3</v>
      </c>
      <c r="D18" s="6">
        <v>5.7</v>
      </c>
      <c r="E18" s="6">
        <v>5.9</v>
      </c>
      <c r="F18" s="6">
        <v>6.1</v>
      </c>
      <c r="G18" s="6">
        <v>6.9</v>
      </c>
      <c r="H18" s="6">
        <v>7.3</v>
      </c>
      <c r="I18" s="6">
        <v>8.1</v>
      </c>
      <c r="J18" s="6">
        <v>8.6</v>
      </c>
      <c r="K18" s="6">
        <v>9.4</v>
      </c>
      <c r="L18" s="6">
        <v>9.9</v>
      </c>
      <c r="M18" s="5">
        <v>10</v>
      </c>
    </row>
    <row r="19" spans="2:13" ht="21" customHeight="1" x14ac:dyDescent="0.2">
      <c r="B19" s="3" t="s">
        <v>14</v>
      </c>
      <c r="C19" s="5">
        <v>5.0999999999999996</v>
      </c>
      <c r="D19" s="6">
        <v>5.5</v>
      </c>
      <c r="E19" s="6">
        <v>5.3</v>
      </c>
      <c r="F19" s="6">
        <v>5.7</v>
      </c>
      <c r="G19" s="6">
        <v>6.6</v>
      </c>
      <c r="H19" s="6">
        <v>7</v>
      </c>
      <c r="I19" s="6">
        <v>7.6</v>
      </c>
      <c r="J19" s="6">
        <v>8.1999999999999993</v>
      </c>
      <c r="K19" s="6">
        <v>9.5</v>
      </c>
      <c r="L19" s="6">
        <v>10.6</v>
      </c>
      <c r="M19" s="5">
        <v>12</v>
      </c>
    </row>
    <row r="20" spans="2:13" ht="21" customHeight="1" x14ac:dyDescent="0.2">
      <c r="B20" s="3" t="s">
        <v>15</v>
      </c>
      <c r="C20" s="5">
        <v>1.9</v>
      </c>
      <c r="D20" s="6">
        <v>2</v>
      </c>
      <c r="E20" s="6">
        <v>1.9</v>
      </c>
      <c r="F20" s="6">
        <v>1.9</v>
      </c>
      <c r="G20" s="6">
        <v>2</v>
      </c>
      <c r="H20" s="6">
        <v>2.1</v>
      </c>
      <c r="I20" s="6">
        <v>2.2999999999999998</v>
      </c>
      <c r="J20" s="6">
        <v>2.4</v>
      </c>
      <c r="K20" s="6">
        <v>2.6</v>
      </c>
      <c r="L20" s="6">
        <v>2.8</v>
      </c>
      <c r="M20" s="5">
        <v>3.1</v>
      </c>
    </row>
    <row r="21" spans="2:13" ht="21" customHeight="1" x14ac:dyDescent="0.2">
      <c r="B21" s="3" t="s">
        <v>16</v>
      </c>
      <c r="C21" s="5">
        <v>80.8</v>
      </c>
      <c r="D21" s="6">
        <v>85.7</v>
      </c>
      <c r="E21" s="6">
        <v>83.8</v>
      </c>
      <c r="F21" s="6">
        <v>87.8</v>
      </c>
      <c r="G21" s="6">
        <v>97.3</v>
      </c>
      <c r="H21" s="6">
        <v>103.1</v>
      </c>
      <c r="I21" s="6">
        <v>112.7</v>
      </c>
      <c r="J21" s="6">
        <v>118.6</v>
      </c>
      <c r="K21" s="6">
        <v>130.5</v>
      </c>
      <c r="L21" s="6">
        <v>141.19999999999999</v>
      </c>
      <c r="M21" s="5">
        <v>152.30000000000001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3014-7FD0-4784-94C2-319E93898245}">
  <dimension ref="B3:M21"/>
  <sheetViews>
    <sheetView workbookViewId="0">
      <selection activeCell="B3" sqref="B3"/>
    </sheetView>
  </sheetViews>
  <sheetFormatPr defaultRowHeight="15" x14ac:dyDescent="0.2"/>
  <cols>
    <col min="1" max="1" width="9.140625" style="1"/>
    <col min="2" max="2" width="20.140625" style="1" customWidth="1"/>
    <col min="3" max="16384" width="9.140625" style="1"/>
  </cols>
  <sheetData>
    <row r="3" spans="2:13" ht="15.75" x14ac:dyDescent="0.25">
      <c r="B3" s="7" t="s">
        <v>32</v>
      </c>
    </row>
    <row r="5" spans="2:13" ht="31.5" customHeight="1" x14ac:dyDescent="0.2">
      <c r="B5" s="2" t="s">
        <v>0</v>
      </c>
      <c r="C5" s="4">
        <v>2008</v>
      </c>
      <c r="D5" s="2">
        <v>2009</v>
      </c>
      <c r="E5" s="2">
        <v>2010</v>
      </c>
      <c r="F5" s="2">
        <v>2011</v>
      </c>
      <c r="G5" s="2">
        <v>2012</v>
      </c>
      <c r="H5" s="2">
        <v>2013</v>
      </c>
      <c r="I5" s="2">
        <v>2014</v>
      </c>
      <c r="J5" s="2">
        <v>2015</v>
      </c>
      <c r="K5" s="2">
        <v>2016</v>
      </c>
      <c r="L5" s="2">
        <v>2017</v>
      </c>
      <c r="M5" s="4">
        <v>2018</v>
      </c>
    </row>
    <row r="6" spans="2:13" ht="21" customHeight="1" x14ac:dyDescent="0.2">
      <c r="B6" s="3" t="s">
        <v>1</v>
      </c>
      <c r="C6" s="5">
        <v>1.3</v>
      </c>
      <c r="D6" s="6">
        <v>1.5</v>
      </c>
      <c r="E6" s="6">
        <v>1.2</v>
      </c>
      <c r="F6" s="6">
        <v>1.1000000000000001</v>
      </c>
      <c r="G6" s="6">
        <v>1.6</v>
      </c>
      <c r="H6" s="6">
        <v>1.7</v>
      </c>
      <c r="I6" s="6">
        <v>1.8</v>
      </c>
      <c r="J6" s="6">
        <v>1.8</v>
      </c>
      <c r="K6" s="6">
        <v>2.1</v>
      </c>
      <c r="L6" s="6">
        <v>2.2999999999999998</v>
      </c>
      <c r="M6" s="5">
        <v>2.7</v>
      </c>
    </row>
    <row r="7" spans="2:13" ht="21" customHeight="1" x14ac:dyDescent="0.2">
      <c r="B7" s="3" t="s">
        <v>2</v>
      </c>
      <c r="C7" s="5">
        <v>2.4</v>
      </c>
      <c r="D7" s="6">
        <v>2.6</v>
      </c>
      <c r="E7" s="6">
        <v>2.8</v>
      </c>
      <c r="F7" s="6">
        <v>2.9</v>
      </c>
      <c r="G7" s="6">
        <v>3.1</v>
      </c>
      <c r="H7" s="6">
        <v>3.3</v>
      </c>
      <c r="I7" s="6">
        <v>3.6</v>
      </c>
      <c r="J7" s="6">
        <v>3.8</v>
      </c>
      <c r="K7" s="6">
        <v>4.0999999999999996</v>
      </c>
      <c r="L7" s="6">
        <v>4.3</v>
      </c>
      <c r="M7" s="5">
        <v>4.5999999999999996</v>
      </c>
    </row>
    <row r="8" spans="2:13" ht="21" customHeight="1" x14ac:dyDescent="0.2">
      <c r="B8" s="3" t="s">
        <v>3</v>
      </c>
      <c r="C8" s="5">
        <v>4.5</v>
      </c>
      <c r="D8" s="6">
        <v>4.5999999999999996</v>
      </c>
      <c r="E8" s="6">
        <v>4.5</v>
      </c>
      <c r="F8" s="6">
        <v>4.5999999999999996</v>
      </c>
      <c r="G8" s="6">
        <v>5</v>
      </c>
      <c r="H8" s="6">
        <v>5.2</v>
      </c>
      <c r="I8" s="6">
        <v>5.5</v>
      </c>
      <c r="J8" s="6">
        <v>5.7</v>
      </c>
      <c r="K8" s="6">
        <v>6.2</v>
      </c>
      <c r="L8" s="6">
        <v>6.8</v>
      </c>
      <c r="M8" s="5">
        <v>7.3</v>
      </c>
    </row>
    <row r="9" spans="2:13" ht="21" customHeight="1" x14ac:dyDescent="0.2">
      <c r="B9" s="3" t="s">
        <v>4</v>
      </c>
      <c r="C9" s="5">
        <v>3.6</v>
      </c>
      <c r="D9" s="6">
        <v>3.9</v>
      </c>
      <c r="E9" s="6">
        <v>3.1</v>
      </c>
      <c r="F9" s="6">
        <v>3.1</v>
      </c>
      <c r="G9" s="6">
        <v>3.5</v>
      </c>
      <c r="H9" s="6">
        <v>3.6</v>
      </c>
      <c r="I9" s="6">
        <v>4.2</v>
      </c>
      <c r="J9" s="6">
        <v>4.3</v>
      </c>
      <c r="K9" s="6">
        <v>5</v>
      </c>
      <c r="L9" s="6">
        <v>5.8</v>
      </c>
      <c r="M9" s="5">
        <v>6.7</v>
      </c>
    </row>
    <row r="10" spans="2:13" ht="21" customHeight="1" x14ac:dyDescent="0.2">
      <c r="B10" s="3" t="s">
        <v>5</v>
      </c>
      <c r="C10" s="5">
        <v>4.5999999999999996</v>
      </c>
      <c r="D10" s="6">
        <v>4.8</v>
      </c>
      <c r="E10" s="6">
        <v>4.7</v>
      </c>
      <c r="F10" s="6">
        <v>4.9000000000000004</v>
      </c>
      <c r="G10" s="6">
        <v>5.5</v>
      </c>
      <c r="H10" s="6">
        <v>5.8</v>
      </c>
      <c r="I10" s="6">
        <v>6.3</v>
      </c>
      <c r="J10" s="6">
        <v>6.6</v>
      </c>
      <c r="K10" s="6">
        <v>7.4</v>
      </c>
      <c r="L10" s="6">
        <v>7.8</v>
      </c>
      <c r="M10" s="5">
        <v>8.1</v>
      </c>
    </row>
    <row r="11" spans="2:13" ht="21" customHeight="1" x14ac:dyDescent="0.2">
      <c r="B11" s="3" t="s">
        <v>6</v>
      </c>
      <c r="C11" s="5">
        <v>12.7</v>
      </c>
      <c r="D11" s="6">
        <v>13.3</v>
      </c>
      <c r="E11" s="6">
        <v>12.1</v>
      </c>
      <c r="F11" s="6">
        <v>12.8</v>
      </c>
      <c r="G11" s="6">
        <v>14.9</v>
      </c>
      <c r="H11" s="6">
        <v>16.2</v>
      </c>
      <c r="I11" s="6">
        <v>18.2</v>
      </c>
      <c r="J11" s="6">
        <v>20</v>
      </c>
      <c r="K11" s="6">
        <v>21.1</v>
      </c>
      <c r="L11" s="6">
        <v>22.7</v>
      </c>
      <c r="M11" s="5">
        <v>23.9</v>
      </c>
    </row>
    <row r="12" spans="2:13" ht="21" customHeight="1" x14ac:dyDescent="0.2">
      <c r="B12" s="3" t="s">
        <v>7</v>
      </c>
      <c r="C12" s="5">
        <v>7.4</v>
      </c>
      <c r="D12" s="6">
        <v>7.8</v>
      </c>
      <c r="E12" s="6">
        <v>7.7</v>
      </c>
      <c r="F12" s="6">
        <v>8</v>
      </c>
      <c r="G12" s="6">
        <v>8.8000000000000007</v>
      </c>
      <c r="H12" s="6">
        <v>9.4</v>
      </c>
      <c r="I12" s="6">
        <v>10.3</v>
      </c>
      <c r="J12" s="6">
        <v>10.9</v>
      </c>
      <c r="K12" s="6">
        <v>12</v>
      </c>
      <c r="L12" s="6">
        <v>13.1</v>
      </c>
      <c r="M12" s="5">
        <v>14.2</v>
      </c>
    </row>
    <row r="13" spans="2:13" ht="21" customHeight="1" x14ac:dyDescent="0.2">
      <c r="B13" s="3" t="s">
        <v>8</v>
      </c>
      <c r="C13" s="5">
        <v>3.9</v>
      </c>
      <c r="D13" s="6">
        <v>4.2</v>
      </c>
      <c r="E13" s="6">
        <v>4.2</v>
      </c>
      <c r="F13" s="6">
        <v>4.3</v>
      </c>
      <c r="G13" s="6">
        <v>4.7</v>
      </c>
      <c r="H13" s="6">
        <v>5</v>
      </c>
      <c r="I13" s="6">
        <v>5.5</v>
      </c>
      <c r="J13" s="6">
        <v>5.5</v>
      </c>
      <c r="K13" s="6">
        <v>5.8</v>
      </c>
      <c r="L13" s="6">
        <v>6.1</v>
      </c>
      <c r="M13" s="5">
        <v>6.3</v>
      </c>
    </row>
    <row r="14" spans="2:13" ht="21" customHeight="1" x14ac:dyDescent="0.2">
      <c r="B14" s="3" t="s">
        <v>9</v>
      </c>
      <c r="C14" s="5">
        <v>4.9000000000000004</v>
      </c>
      <c r="D14" s="6">
        <v>5.0999999999999996</v>
      </c>
      <c r="E14" s="6">
        <v>5</v>
      </c>
      <c r="F14" s="6">
        <v>5.4</v>
      </c>
      <c r="G14" s="6">
        <v>5.8</v>
      </c>
      <c r="H14" s="6">
        <v>6</v>
      </c>
      <c r="I14" s="6">
        <v>6.6</v>
      </c>
      <c r="J14" s="6">
        <v>6.9</v>
      </c>
      <c r="K14" s="6">
        <v>7.6</v>
      </c>
      <c r="L14" s="6">
        <v>8.1999999999999993</v>
      </c>
      <c r="M14" s="5">
        <v>8.8000000000000007</v>
      </c>
    </row>
    <row r="15" spans="2:13" ht="21" customHeight="1" x14ac:dyDescent="0.2">
      <c r="B15" s="3" t="s">
        <v>10</v>
      </c>
      <c r="C15" s="5">
        <v>3.2</v>
      </c>
      <c r="D15" s="6">
        <v>3.5</v>
      </c>
      <c r="E15" s="6">
        <v>3.6</v>
      </c>
      <c r="F15" s="6">
        <v>3.7</v>
      </c>
      <c r="G15" s="6">
        <v>4</v>
      </c>
      <c r="H15" s="6">
        <v>4.2</v>
      </c>
      <c r="I15" s="6">
        <v>4.5</v>
      </c>
      <c r="J15" s="6">
        <v>4.8</v>
      </c>
      <c r="K15" s="6">
        <v>5.3</v>
      </c>
      <c r="L15" s="6">
        <v>5.8</v>
      </c>
      <c r="M15" s="5">
        <v>6.4</v>
      </c>
    </row>
    <row r="16" spans="2:13" ht="21" customHeight="1" x14ac:dyDescent="0.2">
      <c r="B16" s="3" t="s">
        <v>11</v>
      </c>
      <c r="C16" s="5">
        <v>15.2</v>
      </c>
      <c r="D16" s="6">
        <v>16.399999999999999</v>
      </c>
      <c r="E16" s="6">
        <v>17.5</v>
      </c>
      <c r="F16" s="6">
        <v>19</v>
      </c>
      <c r="G16" s="6">
        <v>20.399999999999999</v>
      </c>
      <c r="H16" s="6">
        <v>21.2</v>
      </c>
      <c r="I16" s="6">
        <v>22.7</v>
      </c>
      <c r="J16" s="6">
        <v>23.4</v>
      </c>
      <c r="K16" s="6">
        <v>25.6</v>
      </c>
      <c r="L16" s="6">
        <v>27.9</v>
      </c>
      <c r="M16" s="5">
        <v>30.4</v>
      </c>
    </row>
    <row r="17" spans="2:13" ht="21" customHeight="1" x14ac:dyDescent="0.2">
      <c r="B17" s="3" t="s">
        <v>12</v>
      </c>
      <c r="C17" s="5">
        <v>4.9000000000000004</v>
      </c>
      <c r="D17" s="6">
        <v>5</v>
      </c>
      <c r="E17" s="6">
        <v>4.5</v>
      </c>
      <c r="F17" s="6">
        <v>4.4000000000000004</v>
      </c>
      <c r="G17" s="6">
        <v>4.5999999999999996</v>
      </c>
      <c r="H17" s="6">
        <v>4.9000000000000004</v>
      </c>
      <c r="I17" s="6">
        <v>5.7</v>
      </c>
      <c r="J17" s="6">
        <v>5.9</v>
      </c>
      <c r="K17" s="6">
        <v>6.6</v>
      </c>
      <c r="L17" s="6">
        <v>7.1</v>
      </c>
      <c r="M17" s="5">
        <v>7.7</v>
      </c>
    </row>
    <row r="18" spans="2:13" ht="21" customHeight="1" x14ac:dyDescent="0.2">
      <c r="B18" s="3" t="s">
        <v>13</v>
      </c>
      <c r="C18" s="5">
        <v>5.3</v>
      </c>
      <c r="D18" s="6">
        <v>5.7</v>
      </c>
      <c r="E18" s="6">
        <v>5.9</v>
      </c>
      <c r="F18" s="6">
        <v>6.1</v>
      </c>
      <c r="G18" s="6">
        <v>6.9</v>
      </c>
      <c r="H18" s="6">
        <v>7.3</v>
      </c>
      <c r="I18" s="6">
        <v>8.1</v>
      </c>
      <c r="J18" s="6">
        <v>8.6</v>
      </c>
      <c r="K18" s="6">
        <v>9.4</v>
      </c>
      <c r="L18" s="6">
        <v>9.9</v>
      </c>
      <c r="M18" s="5">
        <v>10</v>
      </c>
    </row>
    <row r="19" spans="2:13" ht="21" customHeight="1" x14ac:dyDescent="0.2">
      <c r="B19" s="3" t="s">
        <v>14</v>
      </c>
      <c r="C19" s="5">
        <v>5.0999999999999996</v>
      </c>
      <c r="D19" s="6">
        <v>5.5</v>
      </c>
      <c r="E19" s="6">
        <v>5.3</v>
      </c>
      <c r="F19" s="6">
        <v>5.7</v>
      </c>
      <c r="G19" s="6">
        <v>6.6</v>
      </c>
      <c r="H19" s="6">
        <v>7</v>
      </c>
      <c r="I19" s="6">
        <v>7.6</v>
      </c>
      <c r="J19" s="6">
        <v>8.1999999999999993</v>
      </c>
      <c r="K19" s="6">
        <v>9.5</v>
      </c>
      <c r="L19" s="6">
        <v>10.6</v>
      </c>
      <c r="M19" s="5">
        <v>12</v>
      </c>
    </row>
    <row r="20" spans="2:13" ht="21" customHeight="1" x14ac:dyDescent="0.2">
      <c r="B20" s="3" t="s">
        <v>15</v>
      </c>
      <c r="C20" s="5">
        <v>1.9</v>
      </c>
      <c r="D20" s="6">
        <v>2</v>
      </c>
      <c r="E20" s="6">
        <v>1.9</v>
      </c>
      <c r="F20" s="6">
        <v>1.9</v>
      </c>
      <c r="G20" s="6">
        <v>2</v>
      </c>
      <c r="H20" s="6">
        <v>2.1</v>
      </c>
      <c r="I20" s="6">
        <v>2.2999999999999998</v>
      </c>
      <c r="J20" s="6">
        <v>2.4</v>
      </c>
      <c r="K20" s="6">
        <v>2.6</v>
      </c>
      <c r="L20" s="6">
        <v>2.8</v>
      </c>
      <c r="M20" s="5">
        <v>3.1</v>
      </c>
    </row>
    <row r="21" spans="2:13" ht="21" customHeight="1" x14ac:dyDescent="0.2">
      <c r="B21" s="3" t="s">
        <v>16</v>
      </c>
      <c r="C21" s="5">
        <v>80.8</v>
      </c>
      <c r="D21" s="6">
        <v>85.7</v>
      </c>
      <c r="E21" s="6">
        <v>83.8</v>
      </c>
      <c r="F21" s="6">
        <v>87.8</v>
      </c>
      <c r="G21" s="6">
        <v>97.3</v>
      </c>
      <c r="H21" s="6">
        <v>103.1</v>
      </c>
      <c r="I21" s="6">
        <v>112.7</v>
      </c>
      <c r="J21" s="6">
        <v>118.6</v>
      </c>
      <c r="K21" s="6">
        <v>130.5</v>
      </c>
      <c r="L21" s="6">
        <v>141.19999999999999</v>
      </c>
      <c r="M21" s="5">
        <v>152.30000000000001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14EE-95B2-4377-8069-15FEB231459B}">
  <dimension ref="B3:M21"/>
  <sheetViews>
    <sheetView workbookViewId="0">
      <selection sqref="A1:XFD1048576"/>
    </sheetView>
  </sheetViews>
  <sheetFormatPr defaultRowHeight="15" x14ac:dyDescent="0.2"/>
  <cols>
    <col min="1" max="1" width="9.140625" style="1"/>
    <col min="2" max="2" width="20.140625" style="1" customWidth="1"/>
    <col min="3" max="16384" width="9.140625" style="1"/>
  </cols>
  <sheetData>
    <row r="3" spans="2:13" ht="15.75" x14ac:dyDescent="0.25">
      <c r="B3" s="7" t="s">
        <v>41</v>
      </c>
    </row>
    <row r="5" spans="2:13" ht="31.5" customHeight="1" x14ac:dyDescent="0.2">
      <c r="B5" s="2" t="s">
        <v>0</v>
      </c>
      <c r="C5" s="4">
        <v>2008</v>
      </c>
      <c r="D5" s="2">
        <v>2009</v>
      </c>
      <c r="E5" s="2">
        <v>2010</v>
      </c>
      <c r="F5" s="2">
        <v>2011</v>
      </c>
      <c r="G5" s="2">
        <v>2012</v>
      </c>
      <c r="H5" s="2">
        <v>2013</v>
      </c>
      <c r="I5" s="2">
        <v>2014</v>
      </c>
      <c r="J5" s="2">
        <v>2015</v>
      </c>
      <c r="K5" s="2">
        <v>2016</v>
      </c>
      <c r="L5" s="2">
        <v>2017</v>
      </c>
      <c r="M5" s="4">
        <v>2018</v>
      </c>
    </row>
    <row r="6" spans="2:13" ht="21" customHeight="1" x14ac:dyDescent="0.2">
      <c r="B6" s="3" t="s">
        <v>1</v>
      </c>
      <c r="C6" s="5">
        <v>53.5</v>
      </c>
      <c r="D6" s="6">
        <v>57.3</v>
      </c>
      <c r="E6" s="6">
        <v>23.7</v>
      </c>
      <c r="F6" s="6">
        <v>26</v>
      </c>
      <c r="G6" s="6">
        <v>33.200000000000003</v>
      </c>
      <c r="H6" s="6">
        <v>43.5</v>
      </c>
      <c r="I6" s="6">
        <v>53.2</v>
      </c>
      <c r="J6" s="6">
        <v>54.4</v>
      </c>
      <c r="K6" s="6">
        <v>65.099999999999994</v>
      </c>
      <c r="L6" s="6">
        <v>77.099999999999994</v>
      </c>
      <c r="M6" s="5">
        <v>72.5</v>
      </c>
    </row>
    <row r="7" spans="2:13" ht="21" customHeight="1" x14ac:dyDescent="0.2">
      <c r="B7" s="3" t="s">
        <v>2</v>
      </c>
      <c r="C7" s="5">
        <v>98.8</v>
      </c>
      <c r="D7" s="6">
        <v>103</v>
      </c>
      <c r="E7" s="6">
        <v>67.3</v>
      </c>
      <c r="F7" s="6">
        <v>80</v>
      </c>
      <c r="G7" s="6">
        <v>93.2</v>
      </c>
      <c r="H7" s="6">
        <v>103.8</v>
      </c>
      <c r="I7" s="6">
        <v>116.2</v>
      </c>
      <c r="J7" s="6">
        <v>127.5</v>
      </c>
      <c r="K7" s="6">
        <v>134.69999999999999</v>
      </c>
      <c r="L7" s="6">
        <v>140.4</v>
      </c>
      <c r="M7" s="5">
        <v>128</v>
      </c>
    </row>
    <row r="8" spans="2:13" ht="21" customHeight="1" x14ac:dyDescent="0.2">
      <c r="B8" s="3" t="s">
        <v>3</v>
      </c>
      <c r="C8" s="5">
        <v>64.400000000000006</v>
      </c>
      <c r="D8" s="6">
        <v>61.5</v>
      </c>
      <c r="E8" s="6">
        <v>27</v>
      </c>
      <c r="F8" s="6">
        <v>38.6</v>
      </c>
      <c r="G8" s="6">
        <v>46.7</v>
      </c>
      <c r="H8" s="6">
        <v>56.5</v>
      </c>
      <c r="I8" s="6">
        <v>60.5</v>
      </c>
      <c r="J8" s="6">
        <v>67.7</v>
      </c>
      <c r="K8" s="6">
        <v>77.8</v>
      </c>
      <c r="L8" s="6">
        <v>93.4</v>
      </c>
      <c r="M8" s="5">
        <v>88.8</v>
      </c>
    </row>
    <row r="9" spans="2:13" ht="21" customHeight="1" x14ac:dyDescent="0.2">
      <c r="B9" s="3" t="s">
        <v>4</v>
      </c>
      <c r="C9" s="5">
        <v>78.900000000000006</v>
      </c>
      <c r="D9" s="6">
        <v>85.9</v>
      </c>
      <c r="E9" s="6">
        <v>31.1</v>
      </c>
      <c r="F9" s="6">
        <v>43.3</v>
      </c>
      <c r="G9" s="6">
        <v>52.9</v>
      </c>
      <c r="H9" s="6">
        <v>68.3</v>
      </c>
      <c r="I9" s="6">
        <v>81.2</v>
      </c>
      <c r="J9" s="6">
        <v>87.1</v>
      </c>
      <c r="K9" s="6">
        <v>100</v>
      </c>
      <c r="L9" s="6">
        <v>117</v>
      </c>
      <c r="M9" s="5">
        <v>120</v>
      </c>
    </row>
    <row r="10" spans="2:13" ht="21" customHeight="1" x14ac:dyDescent="0.2">
      <c r="B10" s="3" t="s">
        <v>5</v>
      </c>
      <c r="C10" s="5">
        <v>122.9</v>
      </c>
      <c r="D10" s="6">
        <v>126.7</v>
      </c>
      <c r="E10" s="6">
        <v>88.5</v>
      </c>
      <c r="F10" s="6">
        <v>96.8</v>
      </c>
      <c r="G10" s="6">
        <v>111.7</v>
      </c>
      <c r="H10" s="6">
        <v>127.2</v>
      </c>
      <c r="I10" s="6">
        <v>123.9</v>
      </c>
      <c r="J10" s="6">
        <v>146.9</v>
      </c>
      <c r="K10" s="6">
        <v>160.1</v>
      </c>
      <c r="L10" s="6">
        <v>181.4</v>
      </c>
      <c r="M10" s="5">
        <v>165.4</v>
      </c>
    </row>
    <row r="11" spans="2:13" ht="21" customHeight="1" x14ac:dyDescent="0.2">
      <c r="B11" s="3" t="s">
        <v>6</v>
      </c>
      <c r="C11" s="5">
        <v>64</v>
      </c>
      <c r="D11" s="6">
        <v>63.4</v>
      </c>
      <c r="E11" s="6">
        <v>19.600000000000001</v>
      </c>
      <c r="F11" s="6">
        <v>28.1</v>
      </c>
      <c r="G11" s="6">
        <v>35.200000000000003</v>
      </c>
      <c r="H11" s="6">
        <v>46.3</v>
      </c>
      <c r="I11" s="6">
        <v>59.7</v>
      </c>
      <c r="J11" s="6">
        <v>69.8</v>
      </c>
      <c r="K11" s="6">
        <v>83.2</v>
      </c>
      <c r="L11" s="6">
        <v>98.6</v>
      </c>
      <c r="M11" s="5">
        <v>113</v>
      </c>
    </row>
    <row r="12" spans="2:13" ht="21" customHeight="1" x14ac:dyDescent="0.2">
      <c r="B12" s="3" t="s">
        <v>7</v>
      </c>
      <c r="C12" s="5">
        <v>61.5</v>
      </c>
      <c r="D12" s="6">
        <v>67</v>
      </c>
      <c r="E12" s="6">
        <v>35.299999999999997</v>
      </c>
      <c r="F12" s="6">
        <v>45.6</v>
      </c>
      <c r="G12" s="6">
        <v>54</v>
      </c>
      <c r="H12" s="6">
        <v>62.6</v>
      </c>
      <c r="I12" s="6">
        <v>68</v>
      </c>
      <c r="J12" s="6">
        <v>68.099999999999994</v>
      </c>
      <c r="K12" s="6">
        <v>82.6</v>
      </c>
      <c r="L12" s="6">
        <v>97.4</v>
      </c>
      <c r="M12" s="5">
        <v>106.1</v>
      </c>
    </row>
    <row r="13" spans="2:13" ht="21" customHeight="1" x14ac:dyDescent="0.2">
      <c r="B13" s="3" t="s">
        <v>8</v>
      </c>
      <c r="C13" s="5">
        <v>70.099999999999994</v>
      </c>
      <c r="D13" s="6">
        <v>74.5</v>
      </c>
      <c r="E13" s="6">
        <v>58.9</v>
      </c>
      <c r="F13" s="6">
        <v>64.400000000000006</v>
      </c>
      <c r="G13" s="6">
        <v>69.3</v>
      </c>
      <c r="H13" s="6">
        <v>79.099999999999994</v>
      </c>
      <c r="I13" s="6">
        <v>88.9</v>
      </c>
      <c r="J13" s="6">
        <v>99.4</v>
      </c>
      <c r="K13" s="6">
        <v>101</v>
      </c>
      <c r="L13" s="6">
        <v>106.4</v>
      </c>
      <c r="M13" s="5">
        <v>89</v>
      </c>
    </row>
    <row r="14" spans="2:13" ht="21" customHeight="1" x14ac:dyDescent="0.2">
      <c r="B14" s="3" t="s">
        <v>9</v>
      </c>
      <c r="C14" s="5">
        <v>155.30000000000001</v>
      </c>
      <c r="D14" s="6">
        <v>163.6</v>
      </c>
      <c r="E14" s="6">
        <v>92.5</v>
      </c>
      <c r="F14" s="6">
        <v>120.2</v>
      </c>
      <c r="G14" s="6">
        <v>137.69999999999999</v>
      </c>
      <c r="H14" s="6">
        <v>157.5</v>
      </c>
      <c r="I14" s="6">
        <v>171.9</v>
      </c>
      <c r="J14" s="6">
        <v>194</v>
      </c>
      <c r="K14" s="6">
        <v>206.7</v>
      </c>
      <c r="L14" s="6">
        <v>227.2</v>
      </c>
      <c r="M14" s="5">
        <v>202.9</v>
      </c>
    </row>
    <row r="15" spans="2:13" ht="21" customHeight="1" x14ac:dyDescent="0.2">
      <c r="B15" s="3" t="s">
        <v>10</v>
      </c>
      <c r="C15" s="5">
        <v>95.9</v>
      </c>
      <c r="D15" s="6">
        <v>100.6</v>
      </c>
      <c r="E15" s="6">
        <v>68.8</v>
      </c>
      <c r="F15" s="6">
        <v>76.3</v>
      </c>
      <c r="G15" s="6">
        <v>81.8</v>
      </c>
      <c r="H15" s="6">
        <v>94.4</v>
      </c>
      <c r="I15" s="6">
        <v>102.5</v>
      </c>
      <c r="J15" s="6">
        <v>115.9</v>
      </c>
      <c r="K15" s="6">
        <v>122</v>
      </c>
      <c r="L15" s="6">
        <v>137.9</v>
      </c>
      <c r="M15" s="5">
        <v>133.30000000000001</v>
      </c>
    </row>
    <row r="16" spans="2:13" ht="21" customHeight="1" x14ac:dyDescent="0.2">
      <c r="B16" s="3" t="s">
        <v>11</v>
      </c>
      <c r="C16" s="5">
        <v>54.8</v>
      </c>
      <c r="D16" s="6">
        <v>62.7</v>
      </c>
      <c r="E16" s="6">
        <v>46.2</v>
      </c>
      <c r="F16" s="6">
        <v>54.6</v>
      </c>
      <c r="G16" s="6">
        <v>60.4</v>
      </c>
      <c r="H16" s="6">
        <v>60.5</v>
      </c>
      <c r="I16" s="6">
        <v>59.7</v>
      </c>
      <c r="J16" s="6">
        <v>62.4</v>
      </c>
      <c r="K16" s="6">
        <v>71.2</v>
      </c>
      <c r="L16" s="6">
        <v>82.5</v>
      </c>
      <c r="M16" s="5">
        <v>76.599999999999994</v>
      </c>
    </row>
    <row r="17" spans="2:13" ht="21" customHeight="1" x14ac:dyDescent="0.2">
      <c r="B17" s="3" t="s">
        <v>12</v>
      </c>
      <c r="C17" s="5">
        <v>99.3</v>
      </c>
      <c r="D17" s="6">
        <v>96</v>
      </c>
      <c r="E17" s="6">
        <v>37</v>
      </c>
      <c r="F17" s="6">
        <v>53.4</v>
      </c>
      <c r="G17" s="6">
        <v>66.099999999999994</v>
      </c>
      <c r="H17" s="6">
        <v>83.3</v>
      </c>
      <c r="I17" s="6">
        <v>102.1</v>
      </c>
      <c r="J17" s="6">
        <v>113.3</v>
      </c>
      <c r="K17" s="6">
        <v>133.6</v>
      </c>
      <c r="L17" s="6">
        <v>157.4</v>
      </c>
      <c r="M17" s="5">
        <v>148.4</v>
      </c>
    </row>
    <row r="18" spans="2:13" ht="21" customHeight="1" x14ac:dyDescent="0.2">
      <c r="B18" s="3" t="s">
        <v>13</v>
      </c>
      <c r="C18" s="5">
        <v>64.8</v>
      </c>
      <c r="D18" s="6">
        <v>69.099999999999994</v>
      </c>
      <c r="E18" s="6">
        <v>40.4</v>
      </c>
      <c r="F18" s="6">
        <v>54.1</v>
      </c>
      <c r="G18" s="6">
        <v>62.8</v>
      </c>
      <c r="H18" s="6">
        <v>74</v>
      </c>
      <c r="I18" s="6">
        <v>84</v>
      </c>
      <c r="J18" s="6">
        <v>95.5</v>
      </c>
      <c r="K18" s="6">
        <v>98.7</v>
      </c>
      <c r="L18" s="6">
        <v>107.4</v>
      </c>
      <c r="M18" s="5">
        <v>94.8</v>
      </c>
    </row>
    <row r="19" spans="2:13" ht="21" customHeight="1" x14ac:dyDescent="0.2">
      <c r="B19" s="3" t="s">
        <v>14</v>
      </c>
      <c r="C19" s="5">
        <v>39.1</v>
      </c>
      <c r="D19" s="6">
        <v>41.2</v>
      </c>
      <c r="E19" s="6">
        <v>14.5</v>
      </c>
      <c r="F19" s="6">
        <v>20.6</v>
      </c>
      <c r="G19" s="6">
        <v>26.9</v>
      </c>
      <c r="H19" s="6">
        <v>33.9</v>
      </c>
      <c r="I19" s="6">
        <v>41.3</v>
      </c>
      <c r="J19" s="6">
        <v>48.2</v>
      </c>
      <c r="K19" s="6">
        <v>59.7</v>
      </c>
      <c r="L19" s="6">
        <v>74.099999999999994</v>
      </c>
      <c r="M19" s="5">
        <v>77.3</v>
      </c>
    </row>
    <row r="20" spans="2:13" ht="21" customHeight="1" x14ac:dyDescent="0.2">
      <c r="B20" s="3" t="s">
        <v>15</v>
      </c>
      <c r="C20" s="5">
        <v>64.400000000000006</v>
      </c>
      <c r="D20" s="6">
        <v>54.6</v>
      </c>
      <c r="E20" s="6">
        <v>17.899999999999999</v>
      </c>
      <c r="F20" s="6">
        <v>24.2</v>
      </c>
      <c r="G20" s="6">
        <v>29.4</v>
      </c>
      <c r="H20" s="6">
        <v>36.9</v>
      </c>
      <c r="I20" s="6">
        <v>43.1</v>
      </c>
      <c r="J20" s="6">
        <v>47.3</v>
      </c>
      <c r="K20" s="6">
        <v>58.7</v>
      </c>
      <c r="L20" s="6">
        <v>75.3</v>
      </c>
      <c r="M20" s="5">
        <v>75.2</v>
      </c>
    </row>
    <row r="21" spans="2:13" ht="21" customHeight="1" x14ac:dyDescent="0.2">
      <c r="B21" s="3" t="s">
        <v>16</v>
      </c>
      <c r="C21" s="5" t="s">
        <v>33</v>
      </c>
      <c r="D21" s="6" t="s">
        <v>34</v>
      </c>
      <c r="E21" s="6">
        <v>668.6</v>
      </c>
      <c r="F21" s="6">
        <v>826.1</v>
      </c>
      <c r="G21" s="6">
        <v>961.3</v>
      </c>
      <c r="H21" s="6" t="s">
        <v>35</v>
      </c>
      <c r="I21" s="6" t="s">
        <v>36</v>
      </c>
      <c r="J21" s="6" t="s">
        <v>37</v>
      </c>
      <c r="K21" s="6" t="s">
        <v>38</v>
      </c>
      <c r="L21" s="6" t="s">
        <v>39</v>
      </c>
      <c r="M21" s="5" t="s">
        <v>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B595E-3CD2-41E5-8D70-DE30D941AC4E}">
  <dimension ref="B3:M21"/>
  <sheetViews>
    <sheetView workbookViewId="0">
      <selection sqref="A1:XFD1048576"/>
    </sheetView>
  </sheetViews>
  <sheetFormatPr defaultRowHeight="15" x14ac:dyDescent="0.2"/>
  <cols>
    <col min="1" max="1" width="9.140625" style="1"/>
    <col min="2" max="2" width="20.140625" style="1" customWidth="1"/>
    <col min="3" max="13" width="12.7109375" style="1" customWidth="1"/>
    <col min="14" max="16384" width="9.140625" style="1"/>
  </cols>
  <sheetData>
    <row r="3" spans="2:13" ht="15.75" x14ac:dyDescent="0.25">
      <c r="B3" s="7" t="s">
        <v>44</v>
      </c>
    </row>
    <row r="5" spans="2:13" ht="31.5" customHeight="1" x14ac:dyDescent="0.2">
      <c r="B5" s="2" t="s">
        <v>42</v>
      </c>
      <c r="C5" s="4">
        <v>2008</v>
      </c>
      <c r="D5" s="2">
        <v>2009</v>
      </c>
      <c r="E5" s="2">
        <v>2010</v>
      </c>
      <c r="F5" s="2">
        <v>2011</v>
      </c>
      <c r="G5" s="2">
        <v>2012</v>
      </c>
      <c r="H5" s="2">
        <v>2013</v>
      </c>
      <c r="I5" s="2">
        <v>2014</v>
      </c>
      <c r="J5" s="2">
        <v>2015</v>
      </c>
      <c r="K5" s="2">
        <v>2016</v>
      </c>
      <c r="L5" s="2">
        <v>2017</v>
      </c>
      <c r="M5" s="4">
        <v>2018</v>
      </c>
    </row>
    <row r="6" spans="2:13" ht="21" customHeight="1" x14ac:dyDescent="0.2">
      <c r="B6" s="3" t="s">
        <v>2</v>
      </c>
      <c r="C6" s="5">
        <v>162.30000000000001</v>
      </c>
      <c r="D6" s="6">
        <v>245.8</v>
      </c>
      <c r="E6" s="6">
        <v>272.39999999999998</v>
      </c>
      <c r="F6" s="6">
        <v>378</v>
      </c>
      <c r="G6" s="6">
        <v>670.2</v>
      </c>
      <c r="H6" s="6">
        <v>925.9</v>
      </c>
      <c r="I6" s="6">
        <v>987.6</v>
      </c>
      <c r="J6" s="6">
        <v>987.2</v>
      </c>
      <c r="K6" s="6">
        <v>1263.7</v>
      </c>
      <c r="L6" s="6">
        <v>1290.8</v>
      </c>
      <c r="M6" s="5">
        <f>1276.204+574.109</f>
        <v>1850.3130000000001</v>
      </c>
    </row>
    <row r="7" spans="2:13" ht="21" customHeight="1" x14ac:dyDescent="0.2">
      <c r="B7" s="3" t="s">
        <v>3</v>
      </c>
      <c r="C7" s="5">
        <v>87.3</v>
      </c>
      <c r="D7" s="6">
        <v>153.1</v>
      </c>
      <c r="E7" s="6">
        <v>254.3</v>
      </c>
      <c r="F7" s="6">
        <v>297.3</v>
      </c>
      <c r="G7" s="6">
        <v>635</v>
      </c>
      <c r="H7" s="6">
        <v>835.7</v>
      </c>
      <c r="I7" s="6">
        <v>805.2</v>
      </c>
      <c r="J7" s="6">
        <v>693.4</v>
      </c>
      <c r="K7" s="6">
        <v>937.2</v>
      </c>
      <c r="L7" s="6">
        <v>1418.4</v>
      </c>
      <c r="M7" s="5">
        <f>1271.355+841.497</f>
        <v>2112.8519999999999</v>
      </c>
    </row>
    <row r="8" spans="2:13" ht="21" customHeight="1" x14ac:dyDescent="0.2">
      <c r="B8" s="3" t="s">
        <v>4</v>
      </c>
      <c r="C8" s="5">
        <v>107.7</v>
      </c>
      <c r="D8" s="6">
        <v>149.30000000000001</v>
      </c>
      <c r="E8" s="6">
        <v>362.5</v>
      </c>
      <c r="F8" s="6">
        <v>429.4</v>
      </c>
      <c r="G8" s="6">
        <v>520.4</v>
      </c>
      <c r="H8" s="6">
        <v>648.4</v>
      </c>
      <c r="I8" s="6">
        <v>849.7</v>
      </c>
      <c r="J8" s="6">
        <v>619</v>
      </c>
      <c r="K8" s="6">
        <v>983.8</v>
      </c>
      <c r="L8" s="6">
        <v>1292.7</v>
      </c>
      <c r="M8" s="5">
        <f>984.475+711.241</f>
        <v>1695.7159999999999</v>
      </c>
    </row>
    <row r="9" spans="2:13" ht="21" customHeight="1" x14ac:dyDescent="0.2">
      <c r="B9" s="3" t="s">
        <v>5</v>
      </c>
      <c r="C9" s="5">
        <v>873.9</v>
      </c>
      <c r="D9" s="6">
        <v>1507.3</v>
      </c>
      <c r="E9" s="6">
        <v>2204.1</v>
      </c>
      <c r="F9" s="6">
        <v>3065.2</v>
      </c>
      <c r="G9" s="6">
        <v>3491.6</v>
      </c>
      <c r="H9" s="6">
        <v>4923.7</v>
      </c>
      <c r="I9" s="6">
        <v>7836.4</v>
      </c>
      <c r="J9" s="6">
        <v>7542.9</v>
      </c>
      <c r="K9" s="6">
        <v>9792.4</v>
      </c>
      <c r="L9" s="6">
        <v>11343.1</v>
      </c>
      <c r="M9" s="5">
        <f>10470.938+2568.54+394.143+835.166</f>
        <v>14268.786999999998</v>
      </c>
    </row>
    <row r="10" spans="2:13" ht="21" customHeight="1" x14ac:dyDescent="0.2">
      <c r="B10" s="3" t="s">
        <v>6</v>
      </c>
      <c r="C10" s="5">
        <v>88.6</v>
      </c>
      <c r="D10" s="6">
        <v>153.1</v>
      </c>
      <c r="E10" s="6">
        <v>265.10000000000002</v>
      </c>
      <c r="F10" s="6">
        <v>297.89999999999998</v>
      </c>
      <c r="G10" s="6">
        <v>382.1</v>
      </c>
      <c r="H10" s="6">
        <v>496</v>
      </c>
      <c r="I10" s="6">
        <v>543.6</v>
      </c>
      <c r="J10" s="6">
        <v>535.4</v>
      </c>
      <c r="K10" s="6">
        <v>724.6</v>
      </c>
      <c r="L10" s="6">
        <v>802.8</v>
      </c>
      <c r="M10" s="5">
        <f>1024.488+278.36</f>
        <v>1302.848</v>
      </c>
    </row>
    <row r="11" spans="2:13" ht="21" customHeight="1" x14ac:dyDescent="0.2">
      <c r="B11" s="3" t="s">
        <v>7</v>
      </c>
      <c r="C11" s="5">
        <v>420.6</v>
      </c>
      <c r="D11" s="6">
        <v>374.2</v>
      </c>
      <c r="E11" s="6">
        <v>1011.3</v>
      </c>
      <c r="F11" s="6">
        <v>1186.8</v>
      </c>
      <c r="G11" s="6">
        <v>1833.2</v>
      </c>
      <c r="H11" s="6">
        <v>1939.6</v>
      </c>
      <c r="I11" s="6">
        <v>2166.6999999999998</v>
      </c>
      <c r="J11" s="6">
        <v>2418.1</v>
      </c>
      <c r="K11" s="6">
        <v>2921.3</v>
      </c>
      <c r="L11" s="6">
        <v>3791.7</v>
      </c>
      <c r="M11" s="5">
        <f>3838.111+1382.517</f>
        <v>5220.6279999999997</v>
      </c>
    </row>
    <row r="12" spans="2:13" ht="21" customHeight="1" x14ac:dyDescent="0.2">
      <c r="B12" s="3" t="s">
        <v>8</v>
      </c>
      <c r="C12" s="5">
        <v>198</v>
      </c>
      <c r="D12" s="6">
        <v>206.5</v>
      </c>
      <c r="E12" s="6">
        <v>573.6</v>
      </c>
      <c r="F12" s="6">
        <v>620.4</v>
      </c>
      <c r="G12" s="6">
        <v>1078.9000000000001</v>
      </c>
      <c r="H12" s="6">
        <v>1324.3</v>
      </c>
      <c r="I12" s="6">
        <v>1616.9</v>
      </c>
      <c r="J12" s="6">
        <v>1380.4</v>
      </c>
      <c r="K12" s="6">
        <v>1786.9</v>
      </c>
      <c r="L12" s="6">
        <v>2105.6</v>
      </c>
      <c r="M12" s="5">
        <f>1466.533+697.505</f>
        <v>2164.038</v>
      </c>
    </row>
    <row r="13" spans="2:13" ht="21" customHeight="1" x14ac:dyDescent="0.2">
      <c r="B13" s="3" t="s">
        <v>9</v>
      </c>
      <c r="C13" s="5">
        <v>101.4</v>
      </c>
      <c r="D13" s="6">
        <v>189.1</v>
      </c>
      <c r="E13" s="6">
        <v>365.5</v>
      </c>
      <c r="F13" s="6">
        <v>545.9</v>
      </c>
      <c r="G13" s="6">
        <v>652.79999999999995</v>
      </c>
      <c r="H13" s="6">
        <v>952.5</v>
      </c>
      <c r="I13" s="6">
        <v>1116.5</v>
      </c>
      <c r="J13" s="6">
        <v>1164.5</v>
      </c>
      <c r="K13" s="6">
        <v>1339.2</v>
      </c>
      <c r="L13" s="6">
        <v>1694.4</v>
      </c>
      <c r="M13" s="5">
        <f>1564.882+1006.762</f>
        <v>2571.6440000000002</v>
      </c>
    </row>
    <row r="14" spans="2:13" ht="21" customHeight="1" x14ac:dyDescent="0.2">
      <c r="B14" s="3" t="s">
        <v>10</v>
      </c>
      <c r="C14" s="5">
        <v>301.5</v>
      </c>
      <c r="D14" s="6">
        <v>578.79999999999995</v>
      </c>
      <c r="E14" s="6">
        <v>680.5</v>
      </c>
      <c r="F14" s="6">
        <v>984.4</v>
      </c>
      <c r="G14" s="6">
        <v>1530.6</v>
      </c>
      <c r="H14" s="6">
        <v>1893</v>
      </c>
      <c r="I14" s="6">
        <v>2220.6999999999998</v>
      </c>
      <c r="J14" s="6">
        <v>2071.6999999999998</v>
      </c>
      <c r="K14" s="6">
        <v>2460.9</v>
      </c>
      <c r="L14" s="6">
        <v>2604.4</v>
      </c>
      <c r="M14" s="5">
        <f>2574.851+1074.005</f>
        <v>3648.8560000000002</v>
      </c>
    </row>
    <row r="15" spans="2:13" ht="21" customHeight="1" x14ac:dyDescent="0.2">
      <c r="B15" s="3" t="s">
        <v>11</v>
      </c>
      <c r="C15" s="5">
        <v>543.1</v>
      </c>
      <c r="D15" s="6">
        <v>837.7</v>
      </c>
      <c r="E15" s="6">
        <v>9914.4</v>
      </c>
      <c r="F15" s="6">
        <v>3360.9</v>
      </c>
      <c r="G15" s="6">
        <v>5624</v>
      </c>
      <c r="H15" s="6">
        <v>6859.1</v>
      </c>
      <c r="I15" s="6">
        <v>8351.6</v>
      </c>
      <c r="J15" s="6">
        <v>9296</v>
      </c>
      <c r="K15" s="6">
        <v>14005.3</v>
      </c>
      <c r="L15" s="6">
        <v>20035.099999999999</v>
      </c>
      <c r="M15" s="5">
        <f>12055.321+2583.121+8825.989+2338.779+1577.46+2362.136</f>
        <v>29742.805999999993</v>
      </c>
    </row>
    <row r="16" spans="2:13" ht="21" customHeight="1" x14ac:dyDescent="0.2">
      <c r="B16" s="3" t="s">
        <v>12</v>
      </c>
      <c r="C16" s="5">
        <v>70.400000000000006</v>
      </c>
      <c r="D16" s="6">
        <v>83.7</v>
      </c>
      <c r="E16" s="6">
        <v>116.8</v>
      </c>
      <c r="F16" s="6">
        <v>161.80000000000001</v>
      </c>
      <c r="G16" s="6">
        <v>226.8</v>
      </c>
      <c r="H16" s="6">
        <v>265.39999999999998</v>
      </c>
      <c r="I16" s="6">
        <v>303.2</v>
      </c>
      <c r="J16" s="6">
        <v>253.8</v>
      </c>
      <c r="K16" s="6">
        <v>382.6</v>
      </c>
      <c r="L16" s="6">
        <v>523</v>
      </c>
      <c r="M16" s="5">
        <f>412.015+236.476</f>
        <v>648.49099999999999</v>
      </c>
    </row>
    <row r="17" spans="2:13" ht="21" customHeight="1" x14ac:dyDescent="0.2">
      <c r="B17" s="3" t="s">
        <v>13</v>
      </c>
      <c r="C17" s="5">
        <v>120</v>
      </c>
      <c r="D17" s="6">
        <v>121.9</v>
      </c>
      <c r="E17" s="6">
        <v>176.3</v>
      </c>
      <c r="F17" s="6">
        <v>301.7</v>
      </c>
      <c r="G17" s="6">
        <v>493.1</v>
      </c>
      <c r="H17" s="6">
        <v>564.9</v>
      </c>
      <c r="I17" s="6">
        <v>705</v>
      </c>
      <c r="J17" s="6">
        <v>604.79999999999995</v>
      </c>
      <c r="K17" s="6">
        <v>763.5</v>
      </c>
      <c r="L17" s="6">
        <v>1194.4000000000001</v>
      </c>
      <c r="M17" s="5">
        <f>842.548+344.583</f>
        <v>1187.1310000000001</v>
      </c>
    </row>
    <row r="18" spans="2:13" ht="21" customHeight="1" x14ac:dyDescent="0.2">
      <c r="B18" s="3" t="s">
        <v>14</v>
      </c>
      <c r="C18" s="5">
        <v>169.9</v>
      </c>
      <c r="D18" s="6">
        <v>198.6</v>
      </c>
      <c r="E18" s="6">
        <v>310.7</v>
      </c>
      <c r="F18" s="6">
        <v>359.1</v>
      </c>
      <c r="G18" s="6">
        <v>626.4</v>
      </c>
      <c r="H18" s="6">
        <v>914.1</v>
      </c>
      <c r="I18" s="6">
        <v>927.1</v>
      </c>
      <c r="J18" s="6">
        <v>850.8</v>
      </c>
      <c r="K18" s="6">
        <v>1141.4000000000001</v>
      </c>
      <c r="L18" s="6">
        <v>1274.7</v>
      </c>
      <c r="M18" s="5">
        <f>1198.535+692.147</f>
        <v>1890.6820000000002</v>
      </c>
    </row>
    <row r="19" spans="2:13" ht="21" customHeight="1" x14ac:dyDescent="0.2">
      <c r="B19" s="3" t="s">
        <v>15</v>
      </c>
      <c r="C19" s="5">
        <v>353.4</v>
      </c>
      <c r="D19" s="6">
        <v>565.20000000000005</v>
      </c>
      <c r="E19" s="6">
        <v>1742.6</v>
      </c>
      <c r="F19" s="6">
        <v>8024.6</v>
      </c>
      <c r="G19" s="6">
        <v>9056.2000000000007</v>
      </c>
      <c r="H19" s="6">
        <v>20016.400000000001</v>
      </c>
      <c r="I19" s="6">
        <v>10501.2</v>
      </c>
      <c r="J19" s="6">
        <v>10331.9</v>
      </c>
      <c r="K19" s="6">
        <v>16428</v>
      </c>
      <c r="L19" s="6">
        <v>16450</v>
      </c>
      <c r="M19" s="5">
        <f>15192.491+3695.378+924.443+950.879</f>
        <v>20763.190999999999</v>
      </c>
    </row>
    <row r="20" spans="2:13" ht="21" customHeight="1" x14ac:dyDescent="0.2">
      <c r="B20" s="3" t="s">
        <v>1</v>
      </c>
      <c r="C20" s="5">
        <v>4956.5</v>
      </c>
      <c r="D20" s="6">
        <v>7413</v>
      </c>
      <c r="E20" s="6">
        <v>11954.1</v>
      </c>
      <c r="F20" s="6">
        <v>14982.5</v>
      </c>
      <c r="G20" s="6">
        <v>28789.200000000001</v>
      </c>
      <c r="H20" s="6">
        <v>33843.300000000003</v>
      </c>
      <c r="I20" s="6">
        <v>34833.699999999997</v>
      </c>
      <c r="J20" s="6">
        <v>36161.199999999997</v>
      </c>
      <c r="K20" s="6">
        <v>37042.5</v>
      </c>
      <c r="L20" s="6">
        <v>56264.1</v>
      </c>
      <c r="M20" s="5">
        <f>47180.427621+15971.606438</f>
        <v>63152.034059000005</v>
      </c>
    </row>
    <row r="21" spans="2:13" ht="21" customHeight="1" x14ac:dyDescent="0.2">
      <c r="B21" s="3" t="s">
        <v>43</v>
      </c>
      <c r="C21" s="5">
        <f>SUM(C6:C20)</f>
        <v>8554.6</v>
      </c>
      <c r="D21" s="6">
        <f>SUM(D6:D20)</f>
        <v>12777.3</v>
      </c>
      <c r="E21" s="6">
        <f>SUM(E6:E20)</f>
        <v>30204.199999999997</v>
      </c>
      <c r="F21" s="6">
        <f>SUM(F6:F20)</f>
        <v>34995.9</v>
      </c>
      <c r="G21" s="6">
        <f t="shared" ref="G21:M21" si="0">SUM(G6:G20)</f>
        <v>55610.5</v>
      </c>
      <c r="H21" s="6">
        <f t="shared" si="0"/>
        <v>76402.3</v>
      </c>
      <c r="I21" s="6">
        <f t="shared" si="0"/>
        <v>73765.100000000006</v>
      </c>
      <c r="J21" s="6">
        <f t="shared" si="0"/>
        <v>74911.099999999991</v>
      </c>
      <c r="K21" s="6">
        <f>SUM(K6:K20)</f>
        <v>91973.3</v>
      </c>
      <c r="L21" s="6">
        <f t="shared" si="0"/>
        <v>122085.20000000001</v>
      </c>
      <c r="M21" s="5">
        <f t="shared" si="0"/>
        <v>152220.01705900001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10582-C3A9-46A1-B86E-6E41EBF1B4F3}">
  <dimension ref="B3:M23"/>
  <sheetViews>
    <sheetView tabSelected="1" workbookViewId="0">
      <selection activeCell="P22" sqref="P22"/>
    </sheetView>
  </sheetViews>
  <sheetFormatPr defaultRowHeight="15" x14ac:dyDescent="0.2"/>
  <cols>
    <col min="1" max="1" width="9.140625" style="1"/>
    <col min="2" max="2" width="20.140625" style="1" customWidth="1"/>
    <col min="3" max="13" width="12.7109375" style="1" customWidth="1"/>
    <col min="14" max="16384" width="9.140625" style="1"/>
  </cols>
  <sheetData>
    <row r="3" spans="2:13" ht="15.75" x14ac:dyDescent="0.25">
      <c r="B3" s="7" t="s">
        <v>45</v>
      </c>
    </row>
    <row r="5" spans="2:13" ht="31.5" customHeight="1" x14ac:dyDescent="0.2">
      <c r="B5" s="2" t="s">
        <v>42</v>
      </c>
      <c r="C5" s="4">
        <v>2008</v>
      </c>
      <c r="D5" s="2">
        <v>2009</v>
      </c>
      <c r="E5" s="2">
        <v>2010</v>
      </c>
      <c r="F5" s="2">
        <v>2011</v>
      </c>
      <c r="G5" s="2">
        <v>2012</v>
      </c>
      <c r="H5" s="2">
        <v>2013</v>
      </c>
      <c r="I5" s="2">
        <v>2014</v>
      </c>
      <c r="J5" s="2">
        <v>2015</v>
      </c>
      <c r="K5" s="2">
        <v>2016</v>
      </c>
      <c r="L5" s="2">
        <v>2017</v>
      </c>
      <c r="M5" s="4">
        <v>2018</v>
      </c>
    </row>
    <row r="6" spans="2:13" ht="21" customHeight="1" x14ac:dyDescent="0.2">
      <c r="B6" s="3" t="s">
        <v>2</v>
      </c>
      <c r="C6" s="5">
        <v>897.6</v>
      </c>
      <c r="D6" s="6">
        <v>592</v>
      </c>
      <c r="E6" s="6">
        <v>733</v>
      </c>
      <c r="F6" s="6">
        <v>1347.8</v>
      </c>
      <c r="G6" s="6">
        <v>1820.5</v>
      </c>
      <c r="H6" s="6">
        <v>2619</v>
      </c>
      <c r="I6" s="6">
        <v>3011.2</v>
      </c>
      <c r="J6" s="6">
        <v>3004.1</v>
      </c>
      <c r="K6" s="6">
        <v>3127.2</v>
      </c>
      <c r="L6" s="6">
        <v>3571.6</v>
      </c>
      <c r="M6" s="5">
        <v>4337.5540000000001</v>
      </c>
    </row>
    <row r="7" spans="2:13" ht="21" customHeight="1" x14ac:dyDescent="0.2">
      <c r="B7" s="3" t="s">
        <v>3</v>
      </c>
      <c r="C7" s="5">
        <v>534.20000000000005</v>
      </c>
      <c r="D7" s="6">
        <v>410.9</v>
      </c>
      <c r="E7" s="6">
        <v>407.7</v>
      </c>
      <c r="F7" s="6">
        <v>793.5</v>
      </c>
      <c r="G7" s="6">
        <v>1148.9000000000001</v>
      </c>
      <c r="H7" s="6">
        <v>1555.2</v>
      </c>
      <c r="I7" s="6">
        <v>1812.6</v>
      </c>
      <c r="J7" s="6">
        <v>1750.44</v>
      </c>
      <c r="K7" s="6">
        <v>1927.3</v>
      </c>
      <c r="L7" s="6">
        <v>2499.1</v>
      </c>
      <c r="M7" s="5">
        <v>3220.3420000000001</v>
      </c>
    </row>
    <row r="8" spans="2:13" ht="21" customHeight="1" x14ac:dyDescent="0.2">
      <c r="B8" s="3" t="s">
        <v>4</v>
      </c>
      <c r="C8" s="5">
        <v>902.2</v>
      </c>
      <c r="D8" s="6">
        <v>649.9</v>
      </c>
      <c r="E8" s="6">
        <v>837.3</v>
      </c>
      <c r="F8" s="6">
        <v>1739.3</v>
      </c>
      <c r="G8" s="6">
        <v>1963.1</v>
      </c>
      <c r="H8" s="6">
        <v>2539</v>
      </c>
      <c r="I8" s="6">
        <v>3224.9</v>
      </c>
      <c r="J8" s="6">
        <v>2870.1</v>
      </c>
      <c r="K8" s="6">
        <v>2502.1</v>
      </c>
      <c r="L8" s="6">
        <v>3212.2</v>
      </c>
      <c r="M8" s="5">
        <v>3924.1930000000002</v>
      </c>
    </row>
    <row r="9" spans="2:13" ht="21" customHeight="1" x14ac:dyDescent="0.2">
      <c r="B9" s="3" t="s">
        <v>5</v>
      </c>
      <c r="C9" s="5">
        <v>683.5</v>
      </c>
      <c r="D9" s="6">
        <v>365.7</v>
      </c>
      <c r="E9" s="6">
        <v>1285.7</v>
      </c>
      <c r="F9" s="6">
        <v>5094</v>
      </c>
      <c r="G9" s="6">
        <v>4801.5</v>
      </c>
      <c r="H9" s="6">
        <v>7443.9</v>
      </c>
      <c r="I9" s="6">
        <v>7914.1</v>
      </c>
      <c r="J9" s="6">
        <v>5638</v>
      </c>
      <c r="K9" s="6">
        <v>5323.8</v>
      </c>
      <c r="L9" s="6">
        <v>8007.1</v>
      </c>
      <c r="M9" s="5">
        <f>12043.096+824.632</f>
        <v>12867.727999999999</v>
      </c>
    </row>
    <row r="10" spans="2:13" ht="21" customHeight="1" x14ac:dyDescent="0.2">
      <c r="B10" s="3" t="s">
        <v>6</v>
      </c>
      <c r="C10" s="5">
        <v>938.5</v>
      </c>
      <c r="D10" s="6">
        <v>538.9</v>
      </c>
      <c r="E10" s="6">
        <v>519.6</v>
      </c>
      <c r="F10" s="6">
        <v>1120.4000000000001</v>
      </c>
      <c r="G10" s="6">
        <v>1272.5</v>
      </c>
      <c r="H10" s="6">
        <v>1824.3</v>
      </c>
      <c r="I10" s="6">
        <v>2024.8</v>
      </c>
      <c r="J10" s="6">
        <v>2231.6</v>
      </c>
      <c r="K10" s="6">
        <v>2081.3000000000002</v>
      </c>
      <c r="L10" s="6">
        <v>2527.4</v>
      </c>
      <c r="M10" s="5">
        <v>3372.1979999999999</v>
      </c>
    </row>
    <row r="11" spans="2:13" ht="21" customHeight="1" x14ac:dyDescent="0.2">
      <c r="B11" s="3" t="s">
        <v>7</v>
      </c>
      <c r="C11" s="5">
        <v>751.9</v>
      </c>
      <c r="D11" s="6">
        <v>337.5</v>
      </c>
      <c r="E11" s="6">
        <v>229.3</v>
      </c>
      <c r="F11" s="6">
        <v>578.20000000000005</v>
      </c>
      <c r="G11" s="6">
        <v>957.8</v>
      </c>
      <c r="H11" s="6">
        <v>1438.5</v>
      </c>
      <c r="I11" s="6">
        <v>2020.1</v>
      </c>
      <c r="J11" s="6">
        <v>1896.6</v>
      </c>
      <c r="K11" s="6">
        <v>2178.1999999999998</v>
      </c>
      <c r="L11" s="6">
        <v>2665.2</v>
      </c>
      <c r="M11" s="5">
        <v>3195.096</v>
      </c>
    </row>
    <row r="12" spans="2:13" ht="21" customHeight="1" x14ac:dyDescent="0.2">
      <c r="B12" s="3" t="s">
        <v>8</v>
      </c>
      <c r="C12" s="5">
        <v>1136.3</v>
      </c>
      <c r="D12" s="6">
        <v>632.29999999999995</v>
      </c>
      <c r="E12" s="6">
        <v>571.6</v>
      </c>
      <c r="F12" s="6">
        <v>1159.4000000000001</v>
      </c>
      <c r="G12" s="6">
        <v>1675.3</v>
      </c>
      <c r="H12" s="6">
        <v>2466.8000000000002</v>
      </c>
      <c r="I12" s="6">
        <v>2925.1</v>
      </c>
      <c r="J12" s="6">
        <v>2834.3</v>
      </c>
      <c r="K12" s="6">
        <v>3206.4</v>
      </c>
      <c r="L12" s="6">
        <v>4090.1</v>
      </c>
      <c r="M12" s="5">
        <v>3247.2959999999998</v>
      </c>
    </row>
    <row r="13" spans="2:13" ht="21" customHeight="1" x14ac:dyDescent="0.2">
      <c r="B13" s="3" t="s">
        <v>9</v>
      </c>
      <c r="C13" s="5">
        <v>606.6</v>
      </c>
      <c r="D13" s="6">
        <v>380.1</v>
      </c>
      <c r="E13" s="6">
        <v>437.6</v>
      </c>
      <c r="F13" s="6">
        <v>802.4</v>
      </c>
      <c r="G13" s="6">
        <v>1095.5999999999999</v>
      </c>
      <c r="H13" s="6">
        <v>1523</v>
      </c>
      <c r="I13" s="6">
        <v>1694.8</v>
      </c>
      <c r="J13" s="6">
        <v>1607.8</v>
      </c>
      <c r="K13" s="6">
        <v>1735.9</v>
      </c>
      <c r="L13" s="6">
        <v>2501.4</v>
      </c>
      <c r="M13" s="5">
        <v>5125.5389999999998</v>
      </c>
    </row>
    <row r="14" spans="2:13" ht="21" customHeight="1" x14ac:dyDescent="0.2">
      <c r="B14" s="3" t="s">
        <v>10</v>
      </c>
      <c r="C14" s="5">
        <v>377.2</v>
      </c>
      <c r="D14" s="6">
        <v>302.60000000000002</v>
      </c>
      <c r="E14" s="6">
        <v>288</v>
      </c>
      <c r="F14" s="6">
        <v>610</v>
      </c>
      <c r="G14" s="6">
        <v>829.3</v>
      </c>
      <c r="H14" s="6">
        <v>1300.7</v>
      </c>
      <c r="I14" s="6">
        <v>1608.9</v>
      </c>
      <c r="J14" s="6">
        <v>1997</v>
      </c>
      <c r="K14" s="6">
        <v>1991.4</v>
      </c>
      <c r="L14" s="6">
        <v>2522</v>
      </c>
      <c r="M14" s="5">
        <v>2691.6880000000001</v>
      </c>
    </row>
    <row r="15" spans="2:13" ht="21" customHeight="1" x14ac:dyDescent="0.2">
      <c r="B15" s="3" t="s">
        <v>11</v>
      </c>
      <c r="C15" s="5">
        <v>1683.9</v>
      </c>
      <c r="D15" s="6">
        <v>772.7</v>
      </c>
      <c r="E15" s="6">
        <v>2293.6999999999998</v>
      </c>
      <c r="F15" s="6">
        <v>7850.5</v>
      </c>
      <c r="G15" s="6">
        <v>10255.700000000001</v>
      </c>
      <c r="H15" s="6">
        <v>15837.5</v>
      </c>
      <c r="I15" s="6">
        <v>16721.900000000001</v>
      </c>
      <c r="J15" s="6">
        <v>15494.5</v>
      </c>
      <c r="K15" s="6">
        <v>16904.900000000001</v>
      </c>
      <c r="L15" s="6">
        <v>30552.3</v>
      </c>
      <c r="M15" s="5">
        <f>33679.846+28185.854+541.538</f>
        <v>62407.237999999998</v>
      </c>
    </row>
    <row r="16" spans="2:13" ht="21" customHeight="1" x14ac:dyDescent="0.2">
      <c r="B16" s="3" t="s">
        <v>12</v>
      </c>
      <c r="C16" s="5">
        <v>587.29999999999995</v>
      </c>
      <c r="D16" s="6">
        <v>501.3</v>
      </c>
      <c r="E16" s="6">
        <v>401.1</v>
      </c>
      <c r="F16" s="6">
        <v>646.20000000000005</v>
      </c>
      <c r="G16" s="6">
        <v>944.6</v>
      </c>
      <c r="H16" s="6">
        <v>1532.2</v>
      </c>
      <c r="I16" s="6">
        <v>1942.5</v>
      </c>
      <c r="J16" s="6">
        <v>2067.6999999999998</v>
      </c>
      <c r="K16" s="6">
        <v>2025</v>
      </c>
      <c r="L16" s="6">
        <v>2294.1</v>
      </c>
      <c r="M16" s="5">
        <v>2810.058</v>
      </c>
    </row>
    <row r="17" spans="2:13" ht="21" customHeight="1" x14ac:dyDescent="0.2">
      <c r="B17" s="3" t="s">
        <v>13</v>
      </c>
      <c r="C17" s="5">
        <v>495.7</v>
      </c>
      <c r="D17" s="6">
        <v>355</v>
      </c>
      <c r="E17" s="6">
        <v>330.7</v>
      </c>
      <c r="F17" s="6">
        <v>1148.2</v>
      </c>
      <c r="G17" s="6">
        <v>1479.3</v>
      </c>
      <c r="H17" s="6">
        <v>2134.8000000000002</v>
      </c>
      <c r="I17" s="6">
        <v>2442.3000000000002</v>
      </c>
      <c r="J17" s="6">
        <v>2397.1</v>
      </c>
      <c r="K17" s="6">
        <v>2591.3000000000002</v>
      </c>
      <c r="L17" s="6">
        <v>3322.5</v>
      </c>
      <c r="M17" s="5">
        <v>3982.0610000000001</v>
      </c>
    </row>
    <row r="18" spans="2:13" ht="21" customHeight="1" x14ac:dyDescent="0.2">
      <c r="B18" s="3" t="s">
        <v>14</v>
      </c>
      <c r="C18" s="5">
        <v>267.3</v>
      </c>
      <c r="D18" s="6">
        <v>275.7</v>
      </c>
      <c r="E18" s="6">
        <v>268.10000000000002</v>
      </c>
      <c r="F18" s="6">
        <v>636.5</v>
      </c>
      <c r="G18" s="6">
        <v>988</v>
      </c>
      <c r="H18" s="6">
        <v>1593.5</v>
      </c>
      <c r="I18" s="6">
        <v>1865.6</v>
      </c>
      <c r="J18" s="6">
        <v>1801.9</v>
      </c>
      <c r="K18" s="6">
        <v>1952.9</v>
      </c>
      <c r="L18" s="6">
        <v>2385.6</v>
      </c>
      <c r="M18" s="5">
        <v>3270.0810000000001</v>
      </c>
    </row>
    <row r="19" spans="2:13" ht="21" customHeight="1" x14ac:dyDescent="0.2">
      <c r="B19" s="3" t="s">
        <v>15</v>
      </c>
      <c r="C19" s="5">
        <v>976.4</v>
      </c>
      <c r="D19" s="6">
        <v>517.20000000000005</v>
      </c>
      <c r="E19" s="6">
        <v>3091.4</v>
      </c>
      <c r="F19" s="6">
        <v>11588.8</v>
      </c>
      <c r="G19" s="6">
        <v>14855.7</v>
      </c>
      <c r="H19" s="6">
        <v>20475.3</v>
      </c>
      <c r="I19" s="6">
        <v>22870.2</v>
      </c>
      <c r="J19" s="6">
        <v>17143.5</v>
      </c>
      <c r="K19" s="6">
        <v>18556</v>
      </c>
      <c r="L19" s="6">
        <v>27602.7</v>
      </c>
      <c r="M19" s="5">
        <f>50994.821+1205.937</f>
        <v>52200.758000000002</v>
      </c>
    </row>
    <row r="20" spans="2:13" ht="21" customHeight="1" x14ac:dyDescent="0.2">
      <c r="B20" s="3" t="s">
        <v>1</v>
      </c>
      <c r="C20" s="5">
        <v>12351.4</v>
      </c>
      <c r="D20" s="6">
        <v>13116.8</v>
      </c>
      <c r="E20" s="6">
        <v>22138.799999999999</v>
      </c>
      <c r="F20" s="6">
        <v>43121.3</v>
      </c>
      <c r="G20" s="6">
        <v>50752.1</v>
      </c>
      <c r="H20" s="6">
        <v>68024</v>
      </c>
      <c r="I20" s="6">
        <v>68772.600000000006</v>
      </c>
      <c r="J20" s="6">
        <v>56299</v>
      </c>
      <c r="K20" s="6">
        <v>58931.1</v>
      </c>
      <c r="L20" s="6">
        <v>74459.199999999997</v>
      </c>
      <c r="M20" s="5">
        <v>109831.51777000001</v>
      </c>
    </row>
    <row r="21" spans="2:13" ht="21" customHeight="1" x14ac:dyDescent="0.2">
      <c r="B21" s="3" t="s">
        <v>43</v>
      </c>
      <c r="C21" s="5">
        <f>SUM(C6:C20)</f>
        <v>23190</v>
      </c>
      <c r="D21" s="6">
        <f t="shared" ref="D21:M21" si="0">SUM(D6:D20)</f>
        <v>19748.599999999999</v>
      </c>
      <c r="E21" s="6">
        <f t="shared" si="0"/>
        <v>33833.599999999999</v>
      </c>
      <c r="F21" s="6">
        <f t="shared" si="0"/>
        <v>78236.5</v>
      </c>
      <c r="G21" s="6">
        <f t="shared" si="0"/>
        <v>94839.9</v>
      </c>
      <c r="H21" s="6">
        <f t="shared" si="0"/>
        <v>132307.70000000001</v>
      </c>
      <c r="I21" s="6">
        <f t="shared" si="0"/>
        <v>140851.6</v>
      </c>
      <c r="J21" s="6">
        <f t="shared" si="0"/>
        <v>119033.64</v>
      </c>
      <c r="K21" s="6">
        <f t="shared" si="0"/>
        <v>125034.80000000002</v>
      </c>
      <c r="L21" s="6">
        <f t="shared" si="0"/>
        <v>172212.5</v>
      </c>
      <c r="M21" s="5">
        <f t="shared" si="0"/>
        <v>276483.34776999999</v>
      </c>
    </row>
    <row r="23" spans="2:13" x14ac:dyDescent="0.2">
      <c r="B23" s="8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малчдын тоо</vt:lpstr>
      <vt:lpstr>малын тоо</vt:lpstr>
      <vt:lpstr>адууны тоо</vt:lpstr>
      <vt:lpstr>үхрийн тоо</vt:lpstr>
      <vt:lpstr>тэмээний тоо</vt:lpstr>
      <vt:lpstr>хонины тоо</vt:lpstr>
      <vt:lpstr>ямааны тоо</vt:lpstr>
      <vt:lpstr>хадгаламж</vt:lpstr>
      <vt:lpstr>зээлийн үлдэгдэл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Batzorigt</dc:creator>
  <cp:lastModifiedBy>Semberuutsetsen</cp:lastModifiedBy>
  <dcterms:created xsi:type="dcterms:W3CDTF">2019-04-11T01:23:19Z</dcterms:created>
  <dcterms:modified xsi:type="dcterms:W3CDTF">2019-08-13T09:35:27Z</dcterms:modified>
</cp:coreProperties>
</file>